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I:\AGE\GEPRE\GESTÃO DE RISCOS\GESTÃO DE RISCOS NA NLLC\"/>
    </mc:Choice>
  </mc:AlternateContent>
  <xr:revisionPtr revIDLastSave="0" documentId="13_ncr:1_{E3244AA5-316D-4492-94EF-AA8EE9777A9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STRUÇÕES PREENCHIMENTO" sheetId="8" r:id="rId1"/>
    <sheet name="RISCOS E AVALIAÇÂO " sheetId="2" r:id="rId2"/>
    <sheet name="PLANO DE TRATAMENTO" sheetId="6" r:id="rId3"/>
    <sheet name="Lista " sheetId="7" state="hidden" r:id="rId4"/>
  </sheets>
  <definedNames>
    <definedName name="_xlnm.Print_Area" localSheetId="2">'PLANO DE TRATAMENTO'!$A$1:$H$15</definedName>
    <definedName name="_xlnm.Print_Area" localSheetId="1">'RISCOS E AVALIAÇÂO '!$A$1:$F$367</definedName>
    <definedName name="_xlnm.Print_Titles" localSheetId="1">'RISCOS E AVALIAÇÂO 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0" i="2" l="1"/>
  <c r="E190" i="2" s="1"/>
  <c r="D365" i="2" l="1"/>
  <c r="D353" i="2"/>
  <c r="D343" i="2"/>
  <c r="D332" i="2"/>
  <c r="D322" i="2"/>
  <c r="D310" i="2"/>
  <c r="D284" i="2"/>
  <c r="D276" i="2"/>
  <c r="D264" i="2"/>
  <c r="D252" i="2"/>
  <c r="D236" i="2"/>
  <c r="D220" i="2"/>
  <c r="D210" i="2"/>
  <c r="D200" i="2"/>
  <c r="D178" i="2"/>
  <c r="D168" i="2"/>
  <c r="D157" i="2"/>
  <c r="D147" i="2"/>
  <c r="D135" i="2"/>
  <c r="D128" i="2"/>
  <c r="D117" i="2"/>
  <c r="D108" i="2"/>
  <c r="D97" i="2"/>
  <c r="D83" i="2"/>
  <c r="D44" i="2"/>
  <c r="D70" i="2"/>
  <c r="D57" i="2"/>
  <c r="D50" i="2"/>
  <c r="D32" i="2"/>
  <c r="D20" i="2"/>
  <c r="E365" i="2" l="1"/>
  <c r="E364" i="2"/>
  <c r="E363" i="2"/>
  <c r="E362" i="2"/>
  <c r="E361" i="2"/>
  <c r="E353" i="2"/>
  <c r="E352" i="2"/>
  <c r="E351" i="2"/>
  <c r="E350" i="2"/>
  <c r="E349" i="2"/>
  <c r="E343" i="2"/>
  <c r="E342" i="2"/>
  <c r="E341" i="2"/>
  <c r="E340" i="2"/>
  <c r="E339" i="2"/>
  <c r="E338" i="2"/>
  <c r="E332" i="2"/>
  <c r="E331" i="2"/>
  <c r="E330" i="2"/>
  <c r="E329" i="2"/>
  <c r="E328" i="2"/>
  <c r="E322" i="2"/>
  <c r="E321" i="2"/>
  <c r="E320" i="2"/>
  <c r="E319" i="2"/>
  <c r="E318" i="2"/>
  <c r="E317" i="2"/>
  <c r="E310" i="2"/>
  <c r="E309" i="2"/>
  <c r="E308" i="2"/>
  <c r="E307" i="2"/>
  <c r="D298" i="2"/>
  <c r="E298" i="2" s="1"/>
  <c r="E297" i="2"/>
  <c r="E296" i="2"/>
  <c r="E295" i="2"/>
  <c r="E294" i="2"/>
  <c r="E293" i="2"/>
  <c r="E292" i="2"/>
  <c r="E284" i="2"/>
  <c r="E283" i="2"/>
  <c r="E282" i="2"/>
  <c r="E276" i="2"/>
  <c r="E275" i="2"/>
  <c r="E274" i="2"/>
  <c r="E273" i="2"/>
  <c r="E272" i="2"/>
  <c r="E264" i="2"/>
  <c r="E263" i="2"/>
  <c r="E262" i="2"/>
  <c r="E261" i="2"/>
  <c r="E260" i="2"/>
  <c r="E259" i="2"/>
  <c r="E252" i="2"/>
  <c r="E251" i="2"/>
  <c r="E250" i="2"/>
  <c r="E249" i="2"/>
  <c r="E248" i="2"/>
  <c r="E247" i="2"/>
  <c r="E246" i="2"/>
  <c r="E245" i="2"/>
  <c r="E244" i="2"/>
  <c r="E236" i="2"/>
  <c r="E235" i="2"/>
  <c r="E234" i="2"/>
  <c r="E233" i="2"/>
  <c r="E232" i="2"/>
  <c r="E231" i="2"/>
  <c r="E230" i="2"/>
  <c r="E229" i="2"/>
  <c r="E228" i="2"/>
  <c r="E220" i="2"/>
  <c r="E219" i="2"/>
  <c r="E218" i="2"/>
  <c r="E217" i="2"/>
  <c r="E209" i="2"/>
  <c r="E208" i="2"/>
  <c r="E207" i="2"/>
  <c r="E206" i="2"/>
  <c r="E200" i="2"/>
  <c r="E199" i="2"/>
  <c r="E198" i="2"/>
  <c r="E189" i="2"/>
  <c r="E188" i="2"/>
  <c r="E187" i="2"/>
  <c r="E186" i="2"/>
  <c r="E185" i="2"/>
  <c r="E178" i="2"/>
  <c r="E177" i="2"/>
  <c r="E176" i="2"/>
  <c r="E175" i="2"/>
  <c r="E168" i="2"/>
  <c r="E167" i="2"/>
  <c r="E166" i="2"/>
  <c r="E165" i="2"/>
  <c r="E157" i="2"/>
  <c r="E156" i="2"/>
  <c r="E155" i="2"/>
  <c r="E154" i="2"/>
  <c r="E153" i="2"/>
  <c r="E152" i="2"/>
  <c r="E147" i="2"/>
  <c r="E146" i="2"/>
  <c r="E145" i="2"/>
  <c r="E144" i="2"/>
  <c r="E143" i="2"/>
  <c r="E142" i="2"/>
  <c r="E135" i="2"/>
  <c r="E134" i="2"/>
  <c r="E133" i="2"/>
  <c r="E128" i="2"/>
  <c r="E127" i="2"/>
  <c r="E126" i="2"/>
  <c r="E125" i="2"/>
  <c r="E117" i="2"/>
  <c r="E116" i="2"/>
  <c r="E115" i="2"/>
  <c r="E108" i="2"/>
  <c r="E107" i="2"/>
  <c r="E106" i="2"/>
  <c r="E105" i="2"/>
  <c r="E97" i="2"/>
  <c r="E96" i="2"/>
  <c r="E95" i="2"/>
  <c r="E94" i="2"/>
  <c r="E93" i="2"/>
  <c r="E92" i="2"/>
  <c r="E91" i="2"/>
  <c r="E90" i="2"/>
  <c r="E83" i="2"/>
  <c r="E82" i="2"/>
  <c r="E81" i="2"/>
  <c r="E80" i="2"/>
  <c r="E79" i="2"/>
  <c r="E78" i="2"/>
  <c r="E70" i="2"/>
  <c r="E69" i="2"/>
  <c r="E68" i="2"/>
  <c r="E67" i="2"/>
  <c r="E66" i="2"/>
  <c r="E57" i="2"/>
  <c r="E56" i="2"/>
  <c r="E55" i="2"/>
  <c r="E50" i="2"/>
  <c r="E49" i="2"/>
  <c r="E48" i="2"/>
  <c r="E43" i="2"/>
  <c r="E42" i="2"/>
  <c r="E41" i="2"/>
  <c r="E40" i="2"/>
  <c r="E39" i="2"/>
  <c r="E31" i="2"/>
  <c r="E30" i="2"/>
  <c r="E29" i="2"/>
  <c r="E28" i="2"/>
  <c r="E27" i="2"/>
  <c r="E20" i="2"/>
  <c r="E19" i="2"/>
  <c r="E18" i="2"/>
  <c r="E17" i="2"/>
  <c r="E16" i="2"/>
  <c r="E15" i="2"/>
  <c r="E14" i="2"/>
  <c r="D367" i="2" l="1"/>
  <c r="E367" i="2" s="1"/>
  <c r="E210" i="2"/>
  <c r="E32" i="2"/>
  <c r="E44" i="2"/>
</calcChain>
</file>

<file path=xl/sharedStrings.xml><?xml version="1.0" encoding="utf-8"?>
<sst xmlns="http://schemas.openxmlformats.org/spreadsheetml/2006/main" count="749" uniqueCount="422">
  <si>
    <t>Desperdício de recursos</t>
  </si>
  <si>
    <t>Falta de conhecimento dos servidores dos setores requisitantes</t>
  </si>
  <si>
    <t>Contratação emergencial</t>
  </si>
  <si>
    <t>Prorrogação irregular ou desvantajosa de contratos</t>
  </si>
  <si>
    <t>Contratação de uma solução que poderia ter sido evitada ou ter sido realizada em melhores condições</t>
  </si>
  <si>
    <t>Conluio entre agentes públicos e licitantes</t>
  </si>
  <si>
    <t>Ausência de fluxo interno formal definindo responsabilidades</t>
  </si>
  <si>
    <t>Especificações indevidamente restritivas, com consequente diminuição da competição e aumento indevido do custo da contratação</t>
  </si>
  <si>
    <t>Pesquisas de preços inadequadas</t>
  </si>
  <si>
    <t>Falta de revisão do Edital por órgão de assessoramento jurídico</t>
  </si>
  <si>
    <t>Perda de credibilidade e prejuízo reputacional</t>
  </si>
  <si>
    <t>Contratação com sobrepreço</t>
  </si>
  <si>
    <t>Judicialização do processo licitatório</t>
  </si>
  <si>
    <t>Mudança no cenário fiscal que possa resultar em restrições e contingenciamentos orçamentários</t>
  </si>
  <si>
    <t>Comprometimento do orçamento com outras contratações e aditvos</t>
  </si>
  <si>
    <t>Impossibilidade da contratação</t>
  </si>
  <si>
    <t>Parcelamento indevido da contratação</t>
  </si>
  <si>
    <t>Má-fé dos agentes públicos</t>
  </si>
  <si>
    <t>Equipe envolvida sem conhecimento de fontes e bases de preços para consultas</t>
  </si>
  <si>
    <t>Prejuízo ao erário</t>
  </si>
  <si>
    <t>Falta de conhecimento dos agentes públicos sobre as exigências legais de publicação</t>
  </si>
  <si>
    <t>Anulação do processo por descumprimento de exigência legal</t>
  </si>
  <si>
    <t>Perda do prazo legal para publicação das respostas</t>
  </si>
  <si>
    <t>Proposta fictícia, de fachada ou de cobertura com intuito de aparentar competitividade</t>
  </si>
  <si>
    <t>Questionamentos futuros, inclusive judiciais, sobre a licitação, com risco de anulação do contrato</t>
  </si>
  <si>
    <t>Desperdício de recurso público</t>
  </si>
  <si>
    <t>Questionamento judicial sobre a licitação, com risco de anulação do contrato</t>
  </si>
  <si>
    <t>Conflito de interesse dos servidores designados como fiscais e/ou gestores do contrato</t>
  </si>
  <si>
    <t>Pagamentos indevidos</t>
  </si>
  <si>
    <t>Precarização do serviço prestado</t>
  </si>
  <si>
    <t>Má-fé ou desídia dos agentes públicos</t>
  </si>
  <si>
    <t>Má-fé ou desídia do fiscal</t>
  </si>
  <si>
    <t>Falta de conhecimento da equipe</t>
  </si>
  <si>
    <t>Má prestação de serviço</t>
  </si>
  <si>
    <t>Pagamento de juros, multas e mora</t>
  </si>
  <si>
    <t>Sobrepreço</t>
  </si>
  <si>
    <t>R1</t>
  </si>
  <si>
    <t>R2</t>
  </si>
  <si>
    <t>R3</t>
  </si>
  <si>
    <t>RISCO</t>
  </si>
  <si>
    <t>R4</t>
  </si>
  <si>
    <t>R5</t>
  </si>
  <si>
    <t>R6</t>
  </si>
  <si>
    <t>R7</t>
  </si>
  <si>
    <t>Falta de atratividade das atividades relacionadas à licitação, face ao risco de responsabilização</t>
  </si>
  <si>
    <t>R8</t>
  </si>
  <si>
    <t>R9</t>
  </si>
  <si>
    <t>R10</t>
  </si>
  <si>
    <t>R11</t>
  </si>
  <si>
    <t xml:space="preserve">Falha na definição do preço referencial </t>
  </si>
  <si>
    <t>Solução contratada ou adquirida que não corresponde às necessidades (modelagem equivocada)</t>
  </si>
  <si>
    <t>Não realização ou falhas nos estudos técnicos preliminares (ETP)</t>
  </si>
  <si>
    <t>Falta de coordenação central de aquisições</t>
  </si>
  <si>
    <t xml:space="preserve">Falha na quantificação de bens e serviços a serem adquiridos ou contratados </t>
  </si>
  <si>
    <t xml:space="preserve">Falha no levantamento de necessidades </t>
  </si>
  <si>
    <t xml:space="preserve">Falha na oficialização da demanda </t>
  </si>
  <si>
    <t>Atraso do início do processo licitatório</t>
  </si>
  <si>
    <t>Licitação deserta ou fracassada</t>
  </si>
  <si>
    <t>Falha na divulgação do edital</t>
  </si>
  <si>
    <t>Preço referencial inexequível</t>
  </si>
  <si>
    <t>Mercado com poucos fornecedores</t>
  </si>
  <si>
    <t>Não utilização de bancos de preços disponíveis</t>
  </si>
  <si>
    <t xml:space="preserve">Pesquisa inadequada de preços </t>
  </si>
  <si>
    <t>Aquisições com sobrepreço</t>
  </si>
  <si>
    <t>Conluio entre licitantes</t>
  </si>
  <si>
    <t>Comprometimento reputacional do órgão contratante</t>
  </si>
  <si>
    <t>Classificação ou desclassificação indevida de licitante</t>
  </si>
  <si>
    <t>Atraso na aquisição/contratação do bem ou serviço</t>
  </si>
  <si>
    <t>Apresentação pelo licitante de documentos inidôneos</t>
  </si>
  <si>
    <t>Má-fé do licitante ou do agente público</t>
  </si>
  <si>
    <t>Impugnação do edital</t>
  </si>
  <si>
    <t>R12</t>
  </si>
  <si>
    <t>R13</t>
  </si>
  <si>
    <t>R14</t>
  </si>
  <si>
    <t>Falhas na análise de legalidade do edital</t>
  </si>
  <si>
    <t>Judicialização da licitação</t>
  </si>
  <si>
    <t>Atraso na licitação</t>
  </si>
  <si>
    <t>R15</t>
  </si>
  <si>
    <t>R16</t>
  </si>
  <si>
    <t>R17</t>
  </si>
  <si>
    <t>Má-fé do licitante</t>
  </si>
  <si>
    <t>Atestos indevidos de notas fiscais</t>
  </si>
  <si>
    <t>Falha na conferência da qualidade e quantidade dos bens e serviços produtos recebidos</t>
  </si>
  <si>
    <t xml:space="preserve">Falta de recursos operacionais suficientes para realizar a fiscalização </t>
  </si>
  <si>
    <t>FASE - PREPARATÓRIA OU DE PLANEJAMENTO</t>
  </si>
  <si>
    <t>FASE - SELEÇÃO DO FORNECEDOR</t>
  </si>
  <si>
    <t>FASE - GESTÃO DO CONTRATO</t>
  </si>
  <si>
    <t>R18</t>
  </si>
  <si>
    <t>R19</t>
  </si>
  <si>
    <t>R20</t>
  </si>
  <si>
    <t>R21</t>
  </si>
  <si>
    <t>Conluio entre fiscal do contrato e o contratado</t>
  </si>
  <si>
    <t xml:space="preserve">Falta de conhecimento por parte dos agentes públicos </t>
  </si>
  <si>
    <t>Falta de ferramenta para gestão contratual</t>
  </si>
  <si>
    <t>R22</t>
  </si>
  <si>
    <t>R23</t>
  </si>
  <si>
    <t>Incapacidade do fornecedor de manter as condições previstas na licitação durante execução contratual</t>
  </si>
  <si>
    <t>R24</t>
  </si>
  <si>
    <t>Superfaturamento</t>
  </si>
  <si>
    <t>Fiscalização inexistente ou inadequada da execução contratual</t>
  </si>
  <si>
    <t>Atraso ou paralisação da execução contratual</t>
  </si>
  <si>
    <t>Orçamentos inexequíveis</t>
  </si>
  <si>
    <t xml:space="preserve">Contratação de fornecedor sem as qualificações necessárias </t>
  </si>
  <si>
    <t>Prejuízo ao erário e à sociedade</t>
  </si>
  <si>
    <t>R25</t>
  </si>
  <si>
    <t>R26</t>
  </si>
  <si>
    <t>R27</t>
  </si>
  <si>
    <t>R28</t>
  </si>
  <si>
    <t>Elaboração do termo de referência (TR) ou projeto básico sem elementos essenciais para seleção da proposta mais vantajosa</t>
  </si>
  <si>
    <t>Nulidade do processo licitatório</t>
  </si>
  <si>
    <t>R29</t>
  </si>
  <si>
    <t>Não apresentação de garantias pelo fornecedor</t>
  </si>
  <si>
    <t>Recusa de assinatura contratual pelo licitante vencedor</t>
  </si>
  <si>
    <t>Pagamento antecipado fora das hipóteses legais</t>
  </si>
  <si>
    <t>Direcionamento da licitação</t>
  </si>
  <si>
    <t xml:space="preserve">Demora da oficialização da demanda </t>
  </si>
  <si>
    <t>Falta de planejamento</t>
  </si>
  <si>
    <t>Desídia ou má fé</t>
  </si>
  <si>
    <t>Falha na publicidade do edital</t>
  </si>
  <si>
    <t>Ausência de competitividade</t>
  </si>
  <si>
    <t>Existência de cláusulas que restrigem a competitividade</t>
  </si>
  <si>
    <t>Falta de publicidade ou prazo insuficiente</t>
  </si>
  <si>
    <t>Falhas técnicas e formais do edital</t>
  </si>
  <si>
    <t>Falha nas respostas aos pedidos de esclarecimento e de impugnação</t>
  </si>
  <si>
    <t>Falta de conhecimento dos agentes de contratação e responsáveis pelas respostas</t>
  </si>
  <si>
    <t>Falha dos agentes de contratação e responsáveis pela análise dos documentos de habilitação</t>
  </si>
  <si>
    <t>Restrição de competitividade</t>
  </si>
  <si>
    <t xml:space="preserve">Falha na fiscalização contratual </t>
  </si>
  <si>
    <t>Ingerência indevida de terceiros</t>
  </si>
  <si>
    <t>Conluio entre o contratado e o fiscal do contrato</t>
  </si>
  <si>
    <t>Inobservância das obrigações contratuais</t>
  </si>
  <si>
    <t>Favorecimento indevido ao contratado</t>
  </si>
  <si>
    <t>Má-fé do contratado</t>
  </si>
  <si>
    <t>Dano ao patrimônio público</t>
  </si>
  <si>
    <t>Medição de quantidades superiores às executadas ou fornecidas</t>
  </si>
  <si>
    <t>Deficiência na execução do objeto que resulte em diminuição da sua qualidade, vida útil ou segurança</t>
  </si>
  <si>
    <t>Atraso no pagamento dos serviços</t>
  </si>
  <si>
    <t>Atraso na expedição da ordem de serviço</t>
  </si>
  <si>
    <t>Indisponibilidade orçamentária para realização da contratação</t>
  </si>
  <si>
    <t>Pagamento por indenização</t>
  </si>
  <si>
    <t>Limite de vigência contratual atingido</t>
  </si>
  <si>
    <t>Recebimento de bens ou serviços sem cobertura contratual</t>
  </si>
  <si>
    <t>Aplicação de penalidades, multas ou sanções pelos órgãos de controle</t>
  </si>
  <si>
    <t>Conluio entre fiscal/gestor e contratado</t>
  </si>
  <si>
    <t>Dano ao patrimônio público e à sociedade</t>
  </si>
  <si>
    <t>Demora na entrega de bem ou serviço</t>
  </si>
  <si>
    <t>Falta de disponibilidade orçamentária e financeira</t>
  </si>
  <si>
    <t>Falha no fluxo do processo de pagamento</t>
  </si>
  <si>
    <t>Má-fé dos agentes públicos e/ou contratados</t>
  </si>
  <si>
    <t>Descumprimento da ordem cronológica de pagamento</t>
  </si>
  <si>
    <t>Favorecimento indevido a terceiros</t>
  </si>
  <si>
    <t>Fatos supervenientes tais como licenças, autorizações, desapropriações, etc</t>
  </si>
  <si>
    <t>Desequilíbrio econômico-financeiro do contrato</t>
  </si>
  <si>
    <t>Mudança no escopo do contrato</t>
  </si>
  <si>
    <t>Mudanças nas condições econômicas (variações cambiais, instabilidade financeira, etc)</t>
  </si>
  <si>
    <t>Mudanças nas leis e regulamentos</t>
  </si>
  <si>
    <t>Falhas nos estudos de demanda, estimativas de custos e precificação dos contratos</t>
  </si>
  <si>
    <t>Falta de dados ou instrumentos para identificação e quantificação de bens e serviços a serem adquiridos quando da elaboração do Termo de Referência</t>
  </si>
  <si>
    <t>R30</t>
  </si>
  <si>
    <t>Distrato contratual</t>
  </si>
  <si>
    <t>Paralisação ou distrato contratual</t>
  </si>
  <si>
    <t>Não adoção de soluções sustentáveis e inovadoras</t>
  </si>
  <si>
    <t xml:space="preserve">Modelagem de contratação inadequada ou não vantajosa </t>
  </si>
  <si>
    <t>Falha na avaliação do cenário econômico, social e tecnologico</t>
  </si>
  <si>
    <t xml:space="preserve">Precarização da prestação de serviço </t>
  </si>
  <si>
    <t>Descumprimento dos requisitos de qualidade e desempenho estabelecidos no edital</t>
  </si>
  <si>
    <t xml:space="preserve">Perda de credibilidade e prejuízo reputacional do contratante </t>
  </si>
  <si>
    <t xml:space="preserve">Cláusulas contratuais imprecisas quanto aos critérios de medição e recebimento </t>
  </si>
  <si>
    <t xml:space="preserve">Atesto indevido de recebimento de bens e serviços </t>
  </si>
  <si>
    <t>Distrato/rescisão contratual</t>
  </si>
  <si>
    <t>Distrato/Rescisão contratual</t>
  </si>
  <si>
    <t>Fiscais sem as competências necessárias, sem conhecimento do objeto e/ou condições para desempenho das atividades</t>
  </si>
  <si>
    <t>Recebimento do objeto do contrato em desacordo com as especificações</t>
  </si>
  <si>
    <t>Não apontamento de irregularidades ou desvios pelo fiscal</t>
  </si>
  <si>
    <t xml:space="preserve">Fragilidade no processo de apuração de responsabilidade </t>
  </si>
  <si>
    <t>Falta de conhecimento técnico por parte dos agentes públicos</t>
  </si>
  <si>
    <t>Falha na aplicação e/ou cálculo dos índices e períodos de reajuste</t>
  </si>
  <si>
    <t>Deliberação inadequada quanto ao pedido de alteração, aditivo, reajuste ou reequilíbrio contratual</t>
  </si>
  <si>
    <t xml:space="preserve">Atraso na finalização do processo de contratação </t>
  </si>
  <si>
    <t>Descumprimento das condições de habilitação pela contratada durante execução contratual</t>
  </si>
  <si>
    <t>Falha na fiscalização contratual</t>
  </si>
  <si>
    <t>Perda das condições de habilitação do contratado</t>
  </si>
  <si>
    <t>Atraso ou não concessão de reajuste contratual</t>
  </si>
  <si>
    <t>Irregularidade no fluxo de pagamento ao contratado</t>
  </si>
  <si>
    <t>Atrasos e interrupções na execução contratual</t>
  </si>
  <si>
    <t>Pagamento de bens não entregues ou serviços não prestados</t>
  </si>
  <si>
    <t>R31</t>
  </si>
  <si>
    <t>R32</t>
  </si>
  <si>
    <t>Inexistente</t>
  </si>
  <si>
    <t>Fraco</t>
  </si>
  <si>
    <t>Mediano</t>
  </si>
  <si>
    <t>Forte</t>
  </si>
  <si>
    <t xml:space="preserve">Justificativa técnica e econômica  inadequada da contratação </t>
  </si>
  <si>
    <t>Falta de conhecimento dos agentes públicos dos setores requisitantes</t>
  </si>
  <si>
    <t>Exigências excessivas ou restritivas relacionadas ao objeto e/ou à 
qualificação do licitante</t>
  </si>
  <si>
    <t>Não observância dos requisitos legais</t>
  </si>
  <si>
    <t>Contratação de empresa sem capacidade para execução do
contrato</t>
  </si>
  <si>
    <t xml:space="preserve">Pagamento indevido </t>
  </si>
  <si>
    <t xml:space="preserve">Ausência de funcionalidade no sistema informatizado de pagamento para controle da ordem cronológica. </t>
  </si>
  <si>
    <t>Falta de dados, informações ou instrumentos para identificação e quantificação de bens e serviços a serem adquiridos (banco de dados)</t>
  </si>
  <si>
    <t>Não apresentação de cotações pelos fornecedores</t>
  </si>
  <si>
    <t>Cotações apresentadas pelos fornecedores com preços irreais (superestimados ou inexequíveis)</t>
  </si>
  <si>
    <t>Falta de comunicação entre área requisitante e agentes públicos responsáveis pela contratação</t>
  </si>
  <si>
    <t>Inexistência ou falhas no planejamento de compras anual</t>
  </si>
  <si>
    <t>Falta de conhecimento do planejamento de compras anual por parte dos agentes públicos responsáveis pela contratação</t>
  </si>
  <si>
    <t>Falta de previsão da necessidade da contratação no planejamento de compras anual</t>
  </si>
  <si>
    <t>Falta do produto ou serviço</t>
  </si>
  <si>
    <t>Demora na elaboração dos documentos referentes à fase preparatória (TR, anteprojeto, etc)</t>
  </si>
  <si>
    <t>Desperdício de recursos com nova publicação</t>
  </si>
  <si>
    <t>Retrabalho</t>
  </si>
  <si>
    <t>Erro na especificação do bem ou serviço</t>
  </si>
  <si>
    <t>Indisponibilidade do bem ou serviço</t>
  </si>
  <si>
    <t>Pagamentos por indenização</t>
  </si>
  <si>
    <t>Fiscal ou Gestor do contrato sem conhecimento técnico do bem ou serviço contratado</t>
  </si>
  <si>
    <t>Má-fé dos contratados</t>
  </si>
  <si>
    <t>Falta de conhecimento técnico da equipe</t>
  </si>
  <si>
    <t>Conflito de interesses do agente público</t>
  </si>
  <si>
    <t>Contratação de empresa não qualificada</t>
  </si>
  <si>
    <t>Designação da equipe sem requisitos técnicos e experiência adequados para a função</t>
  </si>
  <si>
    <t>Erros na condução do processo licitatório</t>
  </si>
  <si>
    <t xml:space="preserve">Atraso no início da execução contratual ou do fornecimento de bens e serviços </t>
  </si>
  <si>
    <t>Satisfatório</t>
  </si>
  <si>
    <t>Escala de Avaliação dos Controles Existentes</t>
  </si>
  <si>
    <t>DESCRIÇÃO</t>
  </si>
  <si>
    <t>FAIXA</t>
  </si>
  <si>
    <t>Insuficiente</t>
  </si>
  <si>
    <t>0 a 30</t>
  </si>
  <si>
    <t>31 a 69</t>
  </si>
  <si>
    <t>70 a 79</t>
  </si>
  <si>
    <t>80 a 100</t>
  </si>
  <si>
    <t>CONTROLES SUGERIDOS</t>
  </si>
  <si>
    <t>POSSÍVEIS CAUSAS</t>
  </si>
  <si>
    <t>Alteração contratual indevida</t>
  </si>
  <si>
    <t>Falha na  previsão  de demanda</t>
  </si>
  <si>
    <t>QUEM SERÁ O RESPONSÁVEL</t>
  </si>
  <si>
    <t>CONTROLES A SEREM IMPLANTADOS OU APERFEIÇOADOS</t>
  </si>
  <si>
    <t>Nº</t>
  </si>
  <si>
    <t>AVALIAÇÃO</t>
  </si>
  <si>
    <t>N.º DO RISCO</t>
  </si>
  <si>
    <t xml:space="preserve">AVALIAÇÃO </t>
  </si>
  <si>
    <t xml:space="preserve">1. </t>
  </si>
  <si>
    <t xml:space="preserve">2. </t>
  </si>
  <si>
    <t>AVALIAÇÃO DE CONTROLE EXISTENTE</t>
  </si>
  <si>
    <t>Controle inexistente ou não funcional</t>
  </si>
  <si>
    <t>Controle concebido e/ou aplicado caso a caso, sendo a responsabilidade individual e com elevado grau de confiança no conhecimento e experiência das pessoas</t>
  </si>
  <si>
    <t>Controle mitiga alguns aspectos do risco, mas não contempla todos devido a deficiências na sua concepção e/ou nas ferramentas utilizadas para sua execução</t>
  </si>
  <si>
    <t>Controle implementado e sustentado por ferramentas adequadas que mitiga o risco satisfatoriamente podendo ser aperfeiçoado</t>
  </si>
  <si>
    <t>Controle implementado pode ser considerado a melhor prática e mitiga todos os aspectos relevantes do risco</t>
  </si>
  <si>
    <t>NOTA</t>
  </si>
  <si>
    <t>QUALIFICAÇÃO</t>
  </si>
  <si>
    <t xml:space="preserve">3. </t>
  </si>
  <si>
    <t>INDICADOR DE NÍVEL DOS CONTROLES</t>
  </si>
  <si>
    <t>INDICADOR PARCIAL DE NÍVEL DOS CONTROLES</t>
  </si>
  <si>
    <t>INDICADOR GLOBAL DE NÍVEL DOS CONTROLES</t>
  </si>
  <si>
    <t>Frágil</t>
  </si>
  <si>
    <t>médio</t>
  </si>
  <si>
    <t>consistente</t>
  </si>
  <si>
    <t>Médio</t>
  </si>
  <si>
    <t>Consistente</t>
  </si>
  <si>
    <t xml:space="preserve">INDICADOR </t>
  </si>
  <si>
    <t>POSSÍVEIS CONSEQUÊNCIAS</t>
  </si>
  <si>
    <t xml:space="preserve">ÓRGÃO/ SECRETARIA:   
                                        </t>
  </si>
  <si>
    <t>RESPONSÁVEL:</t>
  </si>
  <si>
    <t>DATA:</t>
  </si>
  <si>
    <t>Compras mal planejadas e sem observar critérios de priorização</t>
  </si>
  <si>
    <t>Perda de ganhos de escala e de melhores condições de negociação</t>
  </si>
  <si>
    <t>Compras desvantajosas em regime de emergência</t>
  </si>
  <si>
    <t>Descontinuidade da contratação de bens e serviços de natureza contínua</t>
  </si>
  <si>
    <t xml:space="preserve">4. </t>
  </si>
  <si>
    <t>7.</t>
  </si>
  <si>
    <t>8.</t>
  </si>
  <si>
    <t>9.</t>
  </si>
  <si>
    <t>10.</t>
  </si>
  <si>
    <t>11.</t>
  </si>
  <si>
    <t>12.</t>
  </si>
  <si>
    <t xml:space="preserve">5. </t>
  </si>
  <si>
    <t xml:space="preserve">6. </t>
  </si>
  <si>
    <t>13.</t>
  </si>
  <si>
    <t>QUANDO SERÁ
 REALIZADO</t>
  </si>
  <si>
    <t xml:space="preserve">ONDE SERÁ 
REALIZADO </t>
  </si>
  <si>
    <t xml:space="preserve">COMO SERÁ 
REALIZADO </t>
  </si>
  <si>
    <t xml:space="preserve"> QUANTO 
CUSTARÁ </t>
  </si>
  <si>
    <t>POR QUE 
SERÁ FEITO</t>
  </si>
  <si>
    <t xml:space="preserve">INSTRUÇÕES DE PREENCHIMENTO </t>
  </si>
  <si>
    <t>MAPA DE ESTRUTURAÇÃO DOS CONTROLES INTERNOS DO PROCESSO DE CONTRATAÇÃO PÚBLICA</t>
  </si>
  <si>
    <t>MAPA DE ESTRUTURAÇÃO DOS CONTROLES INTERNOS DO PROCESSO DE CONTRATAÇÃO PÚBLICA PLANO DE TRATAMENTO</t>
  </si>
  <si>
    <r>
      <t xml:space="preserve">CABEÇALHO: </t>
    </r>
    <r>
      <rPr>
        <sz val="11"/>
        <color theme="1"/>
        <rFont val="Arial"/>
        <family val="2"/>
      </rPr>
      <t>Preencher com o nome da Secretaria/Órgão, do responsável pela análise/avaliação e data da avaliação</t>
    </r>
  </si>
  <si>
    <r>
      <t xml:space="preserve">AVALIAÇÃO: </t>
    </r>
    <r>
      <rPr>
        <sz val="11"/>
        <color theme="1"/>
        <rFont val="Arial"/>
        <family val="2"/>
      </rPr>
      <t>Avaliar a existência de controles ou a sua eficiência, na Secretaria/Órgão, para cada controle sugerido,  selecionando a nota (1 a 5)  a ser atribuída a cada um deles, conforme tabela abaixo:</t>
    </r>
    <r>
      <rPr>
        <sz val="12"/>
        <color theme="1"/>
        <rFont val="Arial"/>
        <family val="2"/>
      </rPr>
      <t xml:space="preserve">   </t>
    </r>
  </si>
  <si>
    <r>
      <t xml:space="preserve">INDICADOR PARCIAL DE NÍVEL DOS CONTROLES: </t>
    </r>
    <r>
      <rPr>
        <sz val="11"/>
        <color theme="1"/>
        <rFont val="Arial"/>
        <family val="2"/>
      </rPr>
      <t>Ao atribuir as notas aos controles é calculado automaticamente o indicador para cada risco, conforme tabela abaixo:</t>
    </r>
  </si>
  <si>
    <r>
      <t>INDICADOR GLOBAL DOS CONTROLES: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Ao final da planilha é calculado automaticamente o indicador global que indica o nível de consistência e eficácia operacional dos controles internos da área de licitações e contratos na Secretaria/Órgão, conforme tabela acima</t>
    </r>
  </si>
  <si>
    <r>
      <t xml:space="preserve">CONTROLES A SEREM IMPLANTADOS OU APERFEIÇOADOS: </t>
    </r>
    <r>
      <rPr>
        <sz val="12"/>
        <color theme="1"/>
        <rFont val="Arial"/>
        <family val="2"/>
      </rPr>
      <t xml:space="preserve">Preencher com os controles considerados necessários após avaliação </t>
    </r>
  </si>
  <si>
    <r>
      <t>Nº DO RISCO:</t>
    </r>
    <r>
      <rPr>
        <sz val="12"/>
        <color theme="1"/>
        <rFont val="Arial"/>
        <family val="2"/>
      </rPr>
      <t xml:space="preserve"> Indicar o nº do Risco a que se refere cada controle 
Obs: um mesmo controle poderá ser utilizado para tratar mais de um risco </t>
    </r>
  </si>
  <si>
    <r>
      <t xml:space="preserve">CONTROLES A SEREM IMPLEMENTADOS OU APERFEIÇOADOS: </t>
    </r>
    <r>
      <rPr>
        <sz val="11"/>
        <color theme="1"/>
        <rFont val="Arial"/>
        <family val="2"/>
      </rPr>
      <t>Transcrever o(s) controle(s) registrado(s) no Mapa de Riscos Gerais - Avaliação dos controles</t>
    </r>
  </si>
  <si>
    <r>
      <t xml:space="preserve">POR QUE SERÁ FEITO: </t>
    </r>
    <r>
      <rPr>
        <sz val="12"/>
        <rFont val="Arial"/>
        <family val="2"/>
      </rPr>
      <t>Apresentar uma justificativa para a implementação dos controles</t>
    </r>
  </si>
  <si>
    <r>
      <t xml:space="preserve">COMO SERÁ REALIZADO: </t>
    </r>
    <r>
      <rPr>
        <sz val="12"/>
        <rFont val="Arial"/>
        <family val="2"/>
      </rPr>
      <t xml:space="preserve">Relacionar as principais ações a serem realizadas/desenvolvidas </t>
    </r>
  </si>
  <si>
    <r>
      <t xml:space="preserve">QUEM SERÁ O RESPONSÁVEL: </t>
    </r>
    <r>
      <rPr>
        <sz val="12"/>
        <rFont val="Arial"/>
        <family val="2"/>
      </rPr>
      <t xml:space="preserve">Indicar o nome do responsável por cada ação de tratamento </t>
    </r>
  </si>
  <si>
    <r>
      <t xml:space="preserve">ONDE SERÁ REALIZADO: </t>
    </r>
    <r>
      <rPr>
        <sz val="12"/>
        <rFont val="Arial"/>
        <family val="2"/>
      </rPr>
      <t>Indicar a unidade setorial que irá desenvolver cada ação</t>
    </r>
  </si>
  <si>
    <r>
      <t xml:space="preserve">QUANDO SERÁ REALIZADO: </t>
    </r>
    <r>
      <rPr>
        <sz val="12"/>
        <rFont val="Arial"/>
        <family val="2"/>
      </rPr>
      <t xml:space="preserve">Indicar prazo de conclusão previsto para cada ação </t>
    </r>
  </si>
  <si>
    <r>
      <t xml:space="preserve"> QUANTO CUSTARÁ:</t>
    </r>
    <r>
      <rPr>
        <sz val="12"/>
        <rFont val="Arial"/>
        <family val="2"/>
      </rPr>
      <t xml:space="preserve"> Indicar estimativa de custo previsto para cada ação</t>
    </r>
  </si>
  <si>
    <r>
      <t>C-1)</t>
    </r>
    <r>
      <rPr>
        <b/>
        <sz val="14"/>
        <color theme="1"/>
        <rFont val="Arial"/>
        <family val="2"/>
      </rPr>
      <t xml:space="preserve"> Capacitação</t>
    </r>
    <r>
      <rPr>
        <sz val="14"/>
        <color theme="1"/>
        <rFont val="Arial"/>
        <family val="2"/>
      </rPr>
      <t>: programa de capacitação continuada dos agentes públicos que participam do processo de licitação e contratação</t>
    </r>
  </si>
  <si>
    <r>
      <t xml:space="preserve">C-2) </t>
    </r>
    <r>
      <rPr>
        <b/>
        <sz val="14"/>
        <color theme="1"/>
        <rFont val="Arial"/>
        <family val="2"/>
      </rPr>
      <t>Normatização:</t>
    </r>
    <r>
      <rPr>
        <sz val="14"/>
        <color theme="1"/>
        <rFont val="Arial"/>
        <family val="2"/>
      </rPr>
      <t xml:space="preserve">  critérios e regramentos específicos de controle para elaboração e execução do planejamento de compras anual</t>
    </r>
  </si>
  <si>
    <r>
      <t xml:space="preserve">C-3) </t>
    </r>
    <r>
      <rPr>
        <b/>
        <sz val="14"/>
        <color theme="1"/>
        <rFont val="Arial"/>
        <family val="2"/>
      </rPr>
      <t>Matriz de Responsabilidade</t>
    </r>
    <r>
      <rPr>
        <sz val="14"/>
        <color theme="1"/>
        <rFont val="Arial"/>
        <family val="2"/>
      </rPr>
      <t>: atribuições de todos os envolvidos no processo de contratação pública, desde o demandante até o dirigente máximo</t>
    </r>
  </si>
  <si>
    <r>
      <t xml:space="preserve">C-4) </t>
    </r>
    <r>
      <rPr>
        <b/>
        <sz val="14"/>
        <color theme="1"/>
        <rFont val="Arial"/>
        <family val="2"/>
      </rPr>
      <t>Sistema informatizado</t>
    </r>
    <r>
      <rPr>
        <sz val="14"/>
        <color theme="1"/>
        <rFont val="Arial"/>
        <family val="2"/>
      </rPr>
      <t xml:space="preserve">: ferramenta de controle de demanda de insumos e serviços </t>
    </r>
  </si>
  <si>
    <r>
      <t xml:space="preserve">C-5) </t>
    </r>
    <r>
      <rPr>
        <b/>
        <sz val="14"/>
        <color theme="1"/>
        <rFont val="Arial"/>
        <family val="2"/>
      </rPr>
      <t>Estrutura centralizada</t>
    </r>
    <r>
      <rPr>
        <sz val="14"/>
        <color theme="1"/>
        <rFont val="Arial"/>
        <family val="2"/>
      </rPr>
      <t>: centralização dos procedimentos de aquisição e contratação de bens e serviços</t>
    </r>
  </si>
  <si>
    <r>
      <t xml:space="preserve">C-6) </t>
    </r>
    <r>
      <rPr>
        <b/>
        <sz val="14"/>
        <color theme="1"/>
        <rFont val="Arial"/>
        <family val="2"/>
      </rPr>
      <t>Inspeção:</t>
    </r>
    <r>
      <rPr>
        <sz val="14"/>
        <color theme="1"/>
        <rFont val="Arial"/>
        <family val="2"/>
      </rPr>
      <t xml:space="preserve"> rotina de acompanhamento sistemático pela alta direção, com apoio da unidade setorial de  controle interno, do planejamento de compras anual</t>
    </r>
  </si>
  <si>
    <r>
      <t xml:space="preserve">C-1) </t>
    </r>
    <r>
      <rPr>
        <b/>
        <sz val="14"/>
        <color theme="1"/>
        <rFont val="Arial"/>
        <family val="2"/>
      </rPr>
      <t>Sistema informatizado</t>
    </r>
    <r>
      <rPr>
        <sz val="14"/>
        <color theme="1"/>
        <rFont val="Arial"/>
        <family val="2"/>
      </rPr>
      <t xml:space="preserve">: ferramenta de controle de demanda de insumos e serviços </t>
    </r>
  </si>
  <si>
    <r>
      <t xml:space="preserve">C-2) </t>
    </r>
    <r>
      <rPr>
        <b/>
        <sz val="14"/>
        <color theme="1"/>
        <rFont val="Arial"/>
        <family val="2"/>
      </rPr>
      <t>Capacitação</t>
    </r>
    <r>
      <rPr>
        <sz val="14"/>
        <color theme="1"/>
        <rFont val="Arial"/>
        <family val="2"/>
      </rPr>
      <t>: programa de capacitação continuada dos agentes públicos que participam do processo de licitação e contratação</t>
    </r>
  </si>
  <si>
    <r>
      <t>C-3)</t>
    </r>
    <r>
      <rPr>
        <b/>
        <sz val="14"/>
        <color theme="1"/>
        <rFont val="Arial"/>
        <family val="2"/>
      </rPr>
      <t xml:space="preserve"> Memória de cálculo</t>
    </r>
    <r>
      <rPr>
        <sz val="14"/>
        <color theme="1"/>
        <rFont val="Arial"/>
        <family val="2"/>
      </rPr>
      <t xml:space="preserve">: fundamentação do quantitativo da demanda  </t>
    </r>
  </si>
  <si>
    <r>
      <t xml:space="preserve">C-4) </t>
    </r>
    <r>
      <rPr>
        <b/>
        <sz val="14"/>
        <color theme="1"/>
        <rFont val="Arial"/>
        <family val="2"/>
      </rPr>
      <t>Revisão por terceiros</t>
    </r>
    <r>
      <rPr>
        <sz val="14"/>
        <color theme="1"/>
        <rFont val="Arial"/>
        <family val="2"/>
      </rPr>
      <t>: verificação dos procedimentos por terceiros que não tenham participado da etapa do processo</t>
    </r>
  </si>
  <si>
    <r>
      <t xml:space="preserve">C-5) </t>
    </r>
    <r>
      <rPr>
        <b/>
        <sz val="14"/>
        <rFont val="Arial"/>
        <family val="2"/>
      </rPr>
      <t xml:space="preserve">Inspeção: </t>
    </r>
    <r>
      <rPr>
        <sz val="14"/>
        <rFont val="Arial"/>
        <family val="2"/>
      </rPr>
      <t>rotina de acompanhamento sistemático pela alta direção, com apoio da unidade setorial de  controle interno, do planejamento de compras anual</t>
    </r>
  </si>
  <si>
    <r>
      <t>C-1)</t>
    </r>
    <r>
      <rPr>
        <b/>
        <sz val="14"/>
        <color theme="1"/>
        <rFont val="Arial"/>
        <family val="2"/>
      </rPr>
      <t xml:space="preserve"> Matriz de Responsabilidade</t>
    </r>
    <r>
      <rPr>
        <sz val="14"/>
        <color theme="1"/>
        <rFont val="Arial"/>
        <family val="2"/>
      </rPr>
      <t>: atribuições de todos os envolvidos no processo de contratação pública, desde o demandante até o dirigente máximo</t>
    </r>
  </si>
  <si>
    <r>
      <t xml:space="preserve">C-2) </t>
    </r>
    <r>
      <rPr>
        <b/>
        <sz val="14"/>
        <color theme="1"/>
        <rFont val="Arial"/>
        <family val="2"/>
      </rPr>
      <t>Sistema informatizado</t>
    </r>
    <r>
      <rPr>
        <sz val="14"/>
        <color theme="1"/>
        <rFont val="Arial"/>
        <family val="2"/>
      </rPr>
      <t xml:space="preserve">: ferramenta de controle de demanda de insumos e serviços </t>
    </r>
  </si>
  <si>
    <r>
      <t xml:space="preserve">C-3) </t>
    </r>
    <r>
      <rPr>
        <b/>
        <sz val="14"/>
        <color theme="1"/>
        <rFont val="Arial"/>
        <family val="2"/>
      </rPr>
      <t>Capacitação</t>
    </r>
    <r>
      <rPr>
        <sz val="14"/>
        <color theme="1"/>
        <rFont val="Arial"/>
        <family val="2"/>
      </rPr>
      <t>: programa de capacitação continuada dos agentes públicos que participam do processo de licitação e contratação</t>
    </r>
  </si>
  <si>
    <r>
      <t xml:space="preserve">C-4) </t>
    </r>
    <r>
      <rPr>
        <b/>
        <sz val="14"/>
        <color theme="1"/>
        <rFont val="Arial"/>
        <family val="2"/>
      </rPr>
      <t>Procedimento Operacional Padrão (POP)</t>
    </r>
    <r>
      <rPr>
        <sz val="14"/>
        <color theme="1"/>
        <rFont val="Arial"/>
        <family val="2"/>
      </rPr>
      <t xml:space="preserve">: formalização de etapas e fluxos internos do processo com definição de prazos e atribuição de reponsáveis </t>
    </r>
  </si>
  <si>
    <r>
      <t xml:space="preserve">C-5) </t>
    </r>
    <r>
      <rPr>
        <b/>
        <sz val="14"/>
        <color theme="1"/>
        <rFont val="Arial"/>
        <family val="2"/>
      </rPr>
      <t>Responsabilização</t>
    </r>
    <r>
      <rPr>
        <sz val="14"/>
        <color theme="1"/>
        <rFont val="Arial"/>
        <family val="2"/>
      </rPr>
      <t xml:space="preserve">: mecanismos para apuração de conduta dos agentes públicos </t>
    </r>
  </si>
  <si>
    <r>
      <t xml:space="preserve">C-1) </t>
    </r>
    <r>
      <rPr>
        <b/>
        <sz val="14"/>
        <color theme="1"/>
        <rFont val="Arial"/>
        <family val="2"/>
      </rPr>
      <t>Capacitação</t>
    </r>
    <r>
      <rPr>
        <sz val="14"/>
        <color theme="1"/>
        <rFont val="Arial"/>
        <family val="2"/>
      </rPr>
      <t>: programa de capacitação continuada dos agentes públicos que participam do processo de licitação e contratação</t>
    </r>
  </si>
  <si>
    <r>
      <t xml:space="preserve">C-2) </t>
    </r>
    <r>
      <rPr>
        <b/>
        <sz val="14"/>
        <color theme="1"/>
        <rFont val="Arial"/>
        <family val="2"/>
      </rPr>
      <t>Estudo Técnico Preliminar</t>
    </r>
    <r>
      <rPr>
        <sz val="14"/>
        <color theme="1"/>
        <rFont val="Arial"/>
        <family val="2"/>
      </rPr>
      <t>: documento que evidencia o problema a ser resolvido e a sua melhor solução,  permitindo a avaliação da viabilidade técnica e econômica da contratação</t>
    </r>
  </si>
  <si>
    <r>
      <t>C-2)</t>
    </r>
    <r>
      <rPr>
        <b/>
        <sz val="14"/>
        <color theme="1"/>
        <rFont val="Arial"/>
        <family val="2"/>
      </rPr>
      <t xml:space="preserve"> Sistema informatizado</t>
    </r>
    <r>
      <rPr>
        <sz val="14"/>
        <color theme="1"/>
        <rFont val="Arial"/>
        <family val="2"/>
      </rPr>
      <t>: ferramenta de composição de preços e orçamento</t>
    </r>
  </si>
  <si>
    <r>
      <t>C-3)</t>
    </r>
    <r>
      <rPr>
        <b/>
        <sz val="14"/>
        <color theme="1"/>
        <rFont val="Arial"/>
        <family val="2"/>
      </rPr>
      <t xml:space="preserve"> Catálogo eletrônico de padronização de compras, serviços e obras:  </t>
    </r>
    <r>
      <rPr>
        <sz val="14"/>
        <color theme="1"/>
        <rFont val="Arial"/>
        <family val="2"/>
      </rPr>
      <t xml:space="preserve">sistema informatizado de gerenciamento centralizado e com indicação de preços, destinado a permitir a padronização de itens a serem adquiridos pela Administração Pública </t>
    </r>
  </si>
  <si>
    <r>
      <t xml:space="preserve">C-2) </t>
    </r>
    <r>
      <rPr>
        <b/>
        <sz val="14"/>
        <color theme="1"/>
        <rFont val="Arial"/>
        <family val="2"/>
      </rPr>
      <t xml:space="preserve">Matriz de Responsabilidade: </t>
    </r>
    <r>
      <rPr>
        <sz val="14"/>
        <color theme="1"/>
        <rFont val="Arial"/>
        <family val="2"/>
      </rPr>
      <t>atribuições de todos os envolvidos no processo de contratação pública, desde o demandante até o dirigente máximo</t>
    </r>
  </si>
  <si>
    <r>
      <t xml:space="preserve">C-3) </t>
    </r>
    <r>
      <rPr>
        <b/>
        <sz val="14"/>
        <color theme="1"/>
        <rFont val="Arial"/>
        <family val="2"/>
      </rPr>
      <t>Normatização</t>
    </r>
    <r>
      <rPr>
        <sz val="14"/>
        <color theme="1"/>
        <rFont val="Arial"/>
        <family val="2"/>
      </rPr>
      <t>: norma para elaboração do ETP pela área requisitante, com o apoio da área de licitação, por agente com perfil e conhecimento do objeto a ser licitado, visando apresentar descrição clara e detalhada do objeto, os parâmetros técnicos adotados para estimar quantitativos e levantar preços referenciais, além de critérios objetivos para avaliar e selecionar proposta mais vantajosa e estudo de viabilidade com as justificativas sob o ponto de vista técnico, de economicidade, de conveniência e de oportunidade</t>
    </r>
  </si>
  <si>
    <r>
      <t xml:space="preserve">C-4) </t>
    </r>
    <r>
      <rPr>
        <b/>
        <sz val="14"/>
        <color theme="1"/>
        <rFont val="Arial"/>
        <family val="2"/>
      </rPr>
      <t>Checklist</t>
    </r>
    <r>
      <rPr>
        <sz val="14"/>
        <color theme="1"/>
        <rFont val="Arial"/>
        <family val="2"/>
      </rPr>
      <t>: lista de verificação de especificações e requisitos para elaboração do ETP</t>
    </r>
  </si>
  <si>
    <r>
      <t>C-5)</t>
    </r>
    <r>
      <rPr>
        <b/>
        <sz val="14"/>
        <color theme="1"/>
        <rFont val="Arial"/>
        <family val="2"/>
      </rPr>
      <t xml:space="preserve"> Catálogo eletrônico de padronização de compras, serviços e obras:  </t>
    </r>
    <r>
      <rPr>
        <sz val="14"/>
        <color theme="1"/>
        <rFont val="Arial"/>
        <family val="2"/>
      </rPr>
      <t xml:space="preserve">sistema informatizado de gerenciamento centralizado e com indicação de preços, destinado a permitir a padronização de itens a serem adquiridos pela Administração Pública </t>
    </r>
  </si>
  <si>
    <r>
      <t>C-1)</t>
    </r>
    <r>
      <rPr>
        <b/>
        <sz val="14"/>
        <color theme="1"/>
        <rFont val="Arial"/>
        <family val="2"/>
      </rPr>
      <t xml:space="preserve"> Segregação de funções</t>
    </r>
    <r>
      <rPr>
        <sz val="14"/>
        <color theme="1"/>
        <rFont val="Arial"/>
        <family val="2"/>
      </rPr>
      <t>: separação de atribuições ou responsabilidades entre diferentes pessoas, especialmente as funções conflitantes ou críticas.</t>
    </r>
  </si>
  <si>
    <r>
      <t xml:space="preserve">C-2) </t>
    </r>
    <r>
      <rPr>
        <b/>
        <sz val="14"/>
        <color theme="1"/>
        <rFont val="Arial"/>
        <family val="2"/>
      </rPr>
      <t>Capacitação</t>
    </r>
    <r>
      <rPr>
        <sz val="14"/>
        <color theme="1"/>
        <rFont val="Arial"/>
        <family val="2"/>
      </rPr>
      <t xml:space="preserve">: programa de capacitação continuada dos agentes públicos que participam do processo de licitação e contratação, com ênfase em riscos de integridade </t>
    </r>
  </si>
  <si>
    <r>
      <t xml:space="preserve">C-3) </t>
    </r>
    <r>
      <rPr>
        <b/>
        <sz val="14"/>
        <rFont val="Arial"/>
        <family val="2"/>
      </rPr>
      <t>Rodízio</t>
    </r>
    <r>
      <rPr>
        <sz val="14"/>
        <rFont val="Arial"/>
        <family val="2"/>
      </rPr>
      <t>: rotatividade de funções na comissão de contratação</t>
    </r>
  </si>
  <si>
    <r>
      <rPr>
        <sz val="14"/>
        <color theme="1"/>
        <rFont val="Arial"/>
        <family val="2"/>
      </rPr>
      <t>C-4)</t>
    </r>
    <r>
      <rPr>
        <b/>
        <sz val="14"/>
        <color theme="1"/>
        <rFont val="Arial"/>
        <family val="2"/>
      </rPr>
      <t xml:space="preserve"> Canal de Denúncia: </t>
    </r>
    <r>
      <rPr>
        <sz val="14"/>
        <color theme="1"/>
        <rFont val="Arial"/>
        <family val="2"/>
      </rPr>
      <t>implementação de canal de comunicação específico para área de licitação e contratos</t>
    </r>
  </si>
  <si>
    <r>
      <t xml:space="preserve">C-5) </t>
    </r>
    <r>
      <rPr>
        <b/>
        <sz val="14"/>
        <color theme="1"/>
        <rFont val="Arial"/>
        <family val="2"/>
      </rPr>
      <t>Padronização</t>
    </r>
    <r>
      <rPr>
        <sz val="14"/>
        <color theme="1"/>
        <rFont val="Arial"/>
        <family val="2"/>
      </rPr>
      <t>: modelos de minutas de editais, de termos de referência, de contratos padronizados e de outros documentos</t>
    </r>
  </si>
  <si>
    <r>
      <t xml:space="preserve">C-6) </t>
    </r>
    <r>
      <rPr>
        <b/>
        <sz val="14"/>
        <color theme="1"/>
        <rFont val="Arial"/>
        <family val="2"/>
      </rPr>
      <t>Responsabilização</t>
    </r>
    <r>
      <rPr>
        <sz val="14"/>
        <color theme="1"/>
        <rFont val="Arial"/>
        <family val="2"/>
      </rPr>
      <t xml:space="preserve">: mecanismos para apuração de conduta dos agentes públicos </t>
    </r>
  </si>
  <si>
    <r>
      <t xml:space="preserve">C-7) </t>
    </r>
    <r>
      <rPr>
        <b/>
        <sz val="14"/>
        <color theme="1"/>
        <rFont val="Arial"/>
        <family val="2"/>
      </rPr>
      <t xml:space="preserve">Atribuição de autoridade e limites de alçada: </t>
    </r>
    <r>
      <rPr>
        <sz val="14"/>
        <color theme="1"/>
        <rFont val="Arial"/>
        <family val="2"/>
      </rPr>
      <t xml:space="preserve">definição formal dos limites de autoridade para tomada de decisões  </t>
    </r>
  </si>
  <si>
    <r>
      <t xml:space="preserve">C-1) </t>
    </r>
    <r>
      <rPr>
        <b/>
        <sz val="14"/>
        <color theme="1"/>
        <rFont val="Arial"/>
        <family val="2"/>
      </rPr>
      <t xml:space="preserve">Capacitação: </t>
    </r>
    <r>
      <rPr>
        <sz val="14"/>
        <color theme="1"/>
        <rFont val="Arial"/>
        <family val="2"/>
      </rPr>
      <t>programa de capacitação continuada dos agentes públicos que participam do processo de licitação e contratação</t>
    </r>
  </si>
  <si>
    <r>
      <t xml:space="preserve">C-2) </t>
    </r>
    <r>
      <rPr>
        <b/>
        <sz val="14"/>
        <color theme="1"/>
        <rFont val="Arial"/>
        <family val="2"/>
      </rPr>
      <t>Procedimento Operacional Padrão - POP</t>
    </r>
    <r>
      <rPr>
        <sz val="14"/>
        <color theme="1"/>
        <rFont val="Arial"/>
        <family val="2"/>
      </rPr>
      <t xml:space="preserve">: formalização de etapas e fluxos internos do processo com definição de prazos e atribuição de reponsáveis </t>
    </r>
  </si>
  <si>
    <r>
      <t xml:space="preserve">C-3) </t>
    </r>
    <r>
      <rPr>
        <b/>
        <sz val="14"/>
        <color theme="1"/>
        <rFont val="Arial"/>
        <family val="2"/>
      </rPr>
      <t>Meios de divulgação:</t>
    </r>
    <r>
      <rPr>
        <sz val="14"/>
        <color theme="1"/>
        <rFont val="Arial"/>
        <family val="2"/>
      </rPr>
      <t xml:space="preserve"> ampla divulgação do Edital em canais institucionais como Portal Nacional de Contrações Públicas (PNCP), sites do órgão, jornais de grande circulação e outros</t>
    </r>
  </si>
  <si>
    <r>
      <t xml:space="preserve">C-2) </t>
    </r>
    <r>
      <rPr>
        <b/>
        <sz val="14"/>
        <color theme="1"/>
        <rFont val="Arial"/>
        <family val="2"/>
      </rPr>
      <t>Normatização</t>
    </r>
    <r>
      <rPr>
        <sz val="14"/>
        <color theme="1"/>
        <rFont val="Arial"/>
        <family val="2"/>
      </rPr>
      <t xml:space="preserve">:  critérios e regramentos para designação dos agentes de contratação </t>
    </r>
  </si>
  <si>
    <r>
      <t xml:space="preserve">C-1) </t>
    </r>
    <r>
      <rPr>
        <b/>
        <sz val="14"/>
        <color theme="1"/>
        <rFont val="Arial"/>
        <family val="2"/>
      </rPr>
      <t>Revisão por terceiros:</t>
    </r>
    <r>
      <rPr>
        <sz val="14"/>
        <color theme="1"/>
        <rFont val="Arial"/>
        <family val="2"/>
      </rPr>
      <t xml:space="preserve"> verificação dos procedimentos por terceiros que não tenham participado da etapa do processo</t>
    </r>
  </si>
  <si>
    <r>
      <t xml:space="preserve">C-2) </t>
    </r>
    <r>
      <rPr>
        <b/>
        <sz val="14"/>
        <color theme="1"/>
        <rFont val="Arial"/>
        <family val="2"/>
      </rPr>
      <t>Padronização</t>
    </r>
    <r>
      <rPr>
        <sz val="14"/>
        <color theme="1"/>
        <rFont val="Arial"/>
        <family val="2"/>
      </rPr>
      <t>: modelos de minutas de editais, de termos de referência, de contratos padronizados e de outros documentos</t>
    </r>
  </si>
  <si>
    <r>
      <t xml:space="preserve">C-3) </t>
    </r>
    <r>
      <rPr>
        <b/>
        <sz val="14"/>
        <rFont val="Arial"/>
        <family val="2"/>
      </rPr>
      <t>Capacitação</t>
    </r>
    <r>
      <rPr>
        <sz val="14"/>
        <rFont val="Arial"/>
        <family val="2"/>
      </rPr>
      <t>: promover programa de capacitação continuada dos agentes públicos que participam do processo de licitação e contratação</t>
    </r>
  </si>
  <si>
    <r>
      <t xml:space="preserve">C-1) </t>
    </r>
    <r>
      <rPr>
        <b/>
        <sz val="14"/>
        <rFont val="Arial"/>
        <family val="2"/>
      </rPr>
      <t>Capacitação</t>
    </r>
    <r>
      <rPr>
        <sz val="14"/>
        <rFont val="Arial"/>
        <family val="2"/>
      </rPr>
      <t>: promover programa de capacitação continuada dos agentes públicos que participam do processo de licitação e contratação</t>
    </r>
  </si>
  <si>
    <r>
      <t xml:space="preserve">C-2) </t>
    </r>
    <r>
      <rPr>
        <b/>
        <sz val="14"/>
        <color theme="1"/>
        <rFont val="Arial"/>
        <family val="2"/>
      </rPr>
      <t>Normatização</t>
    </r>
    <r>
      <rPr>
        <sz val="14"/>
        <color theme="1"/>
        <rFont val="Arial"/>
        <family val="2"/>
      </rPr>
      <t>: norma para designar equipe de apoio de caráter técnico, para auxiliar  a comissão de contratação nas decisões relativas às contratações de maior vulto e complexidade, em especial aquelas da modalidade de diálogo competitivo e/ou quando o critério de julgamento for "técnica e preço" ou " maior retorno econômico"</t>
    </r>
  </si>
  <si>
    <r>
      <t xml:space="preserve">C-1) </t>
    </r>
    <r>
      <rPr>
        <b/>
        <sz val="14"/>
        <rFont val="Arial"/>
        <family val="2"/>
      </rPr>
      <t>Capacitação</t>
    </r>
    <r>
      <rPr>
        <sz val="14"/>
        <rFont val="Arial"/>
        <family val="2"/>
      </rPr>
      <t>: programa de capacitação continuada dos agentes públicos que participam do processo de licitação e contratação</t>
    </r>
  </si>
  <si>
    <r>
      <t>C-2)</t>
    </r>
    <r>
      <rPr>
        <b/>
        <sz val="14"/>
        <color theme="1"/>
        <rFont val="Arial"/>
        <family val="2"/>
      </rPr>
      <t xml:space="preserve"> Canal de Denúncia:</t>
    </r>
    <r>
      <rPr>
        <sz val="14"/>
        <color theme="1"/>
        <rFont val="Arial"/>
        <family val="2"/>
      </rPr>
      <t xml:space="preserve"> implementação de canal de comunicação específico para área de licitação e contratos</t>
    </r>
  </si>
  <si>
    <r>
      <t xml:space="preserve">C-3) </t>
    </r>
    <r>
      <rPr>
        <b/>
        <sz val="14"/>
        <color theme="1"/>
        <rFont val="Arial"/>
        <family val="2"/>
      </rPr>
      <t>Normatização</t>
    </r>
    <r>
      <rPr>
        <sz val="14"/>
        <color theme="1"/>
        <rFont val="Arial"/>
        <family val="2"/>
      </rPr>
      <t xml:space="preserve">: procedimentos de avaliação, matriz de avaliação com critérios estabelecidos de documentos específicos necessários à habilitação e as informações presentes na proposta </t>
    </r>
  </si>
  <si>
    <r>
      <t xml:space="preserve">C-4) </t>
    </r>
    <r>
      <rPr>
        <b/>
        <sz val="14"/>
        <color theme="1"/>
        <rFont val="Arial"/>
        <family val="2"/>
      </rPr>
      <t>Sistema de videomonitoramento</t>
    </r>
    <r>
      <rPr>
        <sz val="14"/>
        <color theme="1"/>
        <rFont val="Arial"/>
        <family val="2"/>
      </rPr>
      <t>: sistema de videomonitoramento para gravação das sessões públicas presenciais da licitação</t>
    </r>
  </si>
  <si>
    <r>
      <t xml:space="preserve">C-5) </t>
    </r>
    <r>
      <rPr>
        <b/>
        <sz val="14"/>
        <color theme="1"/>
        <rFont val="Arial"/>
        <family val="2"/>
      </rPr>
      <t>Responsabilização</t>
    </r>
    <r>
      <rPr>
        <sz val="14"/>
        <color theme="1"/>
        <rFont val="Arial"/>
        <family val="2"/>
      </rPr>
      <t>: mecanismos  para apuração de conduta dos agentes públicos</t>
    </r>
  </si>
  <si>
    <r>
      <t xml:space="preserve">C-1) </t>
    </r>
    <r>
      <rPr>
        <b/>
        <sz val="14"/>
        <color theme="1"/>
        <rFont val="Arial"/>
        <family val="2"/>
      </rPr>
      <t>Capacitação</t>
    </r>
    <r>
      <rPr>
        <sz val="14"/>
        <color theme="1"/>
        <rFont val="Arial"/>
        <family val="2"/>
      </rPr>
      <t>: programa de capacitação continuada dos agentes públicos que participam do processo de licitação e contratação, com ênfase em riscos de integridade</t>
    </r>
  </si>
  <si>
    <r>
      <t xml:space="preserve">C-2) </t>
    </r>
    <r>
      <rPr>
        <b/>
        <sz val="14"/>
        <color theme="1"/>
        <rFont val="Arial"/>
        <family val="2"/>
      </rPr>
      <t>Diligência de terceiros</t>
    </r>
    <r>
      <rPr>
        <sz val="14"/>
        <color theme="1"/>
        <rFont val="Arial"/>
        <family val="2"/>
      </rPr>
      <t>: procedimentos de diligenciamento prévio de fornecedores (Due Diligence) para contratações vultosas e/ou consideradas estratégicas</t>
    </r>
  </si>
  <si>
    <r>
      <t xml:space="preserve"> C-3) </t>
    </r>
    <r>
      <rPr>
        <b/>
        <sz val="14"/>
        <color theme="1"/>
        <rFont val="Arial"/>
        <family val="2"/>
      </rPr>
      <t>Código de Ética</t>
    </r>
    <r>
      <rPr>
        <sz val="14"/>
        <color theme="1"/>
        <rFont val="Arial"/>
        <family val="2"/>
      </rPr>
      <t xml:space="preserve">: conjunto de diretrizes que define os valores, normas e comportamentos para auxiliar os agentes de contratação a tomar decisões corretas em situações complexas ou dilemas morais </t>
    </r>
  </si>
  <si>
    <r>
      <t xml:space="preserve">C-4) </t>
    </r>
    <r>
      <rPr>
        <b/>
        <sz val="14"/>
        <color theme="1"/>
        <rFont val="Arial"/>
        <family val="2"/>
      </rPr>
      <t>Programa de Integridade</t>
    </r>
    <r>
      <rPr>
        <sz val="14"/>
        <color theme="1"/>
        <rFont val="Arial"/>
        <family val="2"/>
      </rPr>
      <t xml:space="preserve">:  conjunto de regras e práticas de gestão desenvolvidos para garantir que as empresas atuem para prevenir, detectar e corrigir ilicitudes contra a Administração Pública a ser exigida nas contratações vultosas ou consideradas estratégicas </t>
    </r>
  </si>
  <si>
    <r>
      <t xml:space="preserve">C-5) </t>
    </r>
    <r>
      <rPr>
        <b/>
        <sz val="14"/>
        <color theme="1"/>
        <rFont val="Arial"/>
        <family val="2"/>
      </rPr>
      <t>Circularização</t>
    </r>
    <r>
      <rPr>
        <sz val="14"/>
        <color theme="1"/>
        <rFont val="Arial"/>
        <family val="2"/>
      </rPr>
      <t>: verificações entre terceiros para checar informações fornecidas pelos licitantes</t>
    </r>
  </si>
  <si>
    <r>
      <t xml:space="preserve">C-1) </t>
    </r>
    <r>
      <rPr>
        <b/>
        <sz val="14"/>
        <color theme="1"/>
        <rFont val="Arial"/>
        <family val="2"/>
      </rPr>
      <t>Meios de divulgação:</t>
    </r>
    <r>
      <rPr>
        <sz val="14"/>
        <color theme="1"/>
        <rFont val="Arial"/>
        <family val="2"/>
      </rPr>
      <t xml:space="preserve"> ampla divulgação do Edital em canais institucionais como Portal Nacional de Contrações Públicas (PNCP), sites do órgão, jornais de grande circulação e outros</t>
    </r>
  </si>
  <si>
    <r>
      <t xml:space="preserve">C-2) </t>
    </r>
    <r>
      <rPr>
        <b/>
        <sz val="14"/>
        <color theme="1"/>
        <rFont val="Arial"/>
        <family val="2"/>
      </rPr>
      <t>Revisão por terceiros</t>
    </r>
    <r>
      <rPr>
        <sz val="14"/>
        <color theme="1"/>
        <rFont val="Arial"/>
        <family val="2"/>
      </rPr>
      <t>: verificação dos procedimentos por terceiros que não tenham participado da etapa do processo</t>
    </r>
  </si>
  <si>
    <r>
      <t xml:space="preserve">C-3) </t>
    </r>
    <r>
      <rPr>
        <b/>
        <sz val="14"/>
        <color theme="1"/>
        <rFont val="Arial"/>
        <family val="2"/>
      </rPr>
      <t>Audiência ou consulta pública:</t>
    </r>
    <r>
      <rPr>
        <sz val="14"/>
        <color theme="1"/>
        <rFont val="Arial"/>
        <family val="2"/>
      </rPr>
      <t xml:space="preserve"> instrumento de participação do cidadão, em que se expõe um tema sobre determinado assunto de interesse geral e recebe contribuições/sugestões e propostas, possibilitando, a troca de informações,utilizado nos casos de licitações que envolvam aquisições complexas e de caráter inovador, a fim de que a organização possa colher informações do mercado para adotar a melhor solução</t>
    </r>
  </si>
  <si>
    <r>
      <t xml:space="preserve">C-1) </t>
    </r>
    <r>
      <rPr>
        <b/>
        <sz val="14"/>
        <color theme="1"/>
        <rFont val="Arial"/>
        <family val="2"/>
      </rPr>
      <t>Revisão por terceiros</t>
    </r>
    <r>
      <rPr>
        <sz val="14"/>
        <color theme="1"/>
        <rFont val="Arial"/>
        <family val="2"/>
      </rPr>
      <t>: verificação dos procedimentos por terceiros que não tenham participado da etapa do processo</t>
    </r>
  </si>
  <si>
    <r>
      <t xml:space="preserve">C-3) </t>
    </r>
    <r>
      <rPr>
        <b/>
        <sz val="14"/>
        <color theme="1"/>
        <rFont val="Arial"/>
        <family val="2"/>
      </rPr>
      <t>Normatização:</t>
    </r>
    <r>
      <rPr>
        <sz val="14"/>
        <color theme="1"/>
        <rFont val="Arial"/>
        <family val="2"/>
      </rPr>
      <t xml:space="preserve"> implementação de procedimentos formais sobre o processo de contratação pública, incluindo a utilização de TRs e Editais padronizados</t>
    </r>
  </si>
  <si>
    <r>
      <t xml:space="preserve">C-1) </t>
    </r>
    <r>
      <rPr>
        <b/>
        <sz val="14"/>
        <color theme="1"/>
        <rFont val="Arial"/>
        <family val="2"/>
      </rPr>
      <t>Capacitação</t>
    </r>
    <r>
      <rPr>
        <sz val="14"/>
        <color theme="1"/>
        <rFont val="Arial"/>
        <family val="2"/>
      </rPr>
      <t xml:space="preserve">: programa de capacitação continuada dos agentes públicos que participam do processo de licitação e contratação com ênfase em pesquisa de preços </t>
    </r>
  </si>
  <si>
    <r>
      <t xml:space="preserve">C-2) </t>
    </r>
    <r>
      <rPr>
        <b/>
        <sz val="14"/>
        <color theme="1"/>
        <rFont val="Arial"/>
        <family val="2"/>
      </rPr>
      <t>Capacitação:</t>
    </r>
    <r>
      <rPr>
        <sz val="14"/>
        <color theme="1"/>
        <rFont val="Arial"/>
        <family val="2"/>
      </rPr>
      <t xml:space="preserve"> programa de capacitação continuada dos agentes públicos que participam do processo de licitação e contratação, com ênfase em riscos de integridade</t>
    </r>
  </si>
  <si>
    <r>
      <t xml:space="preserve">C-3) </t>
    </r>
    <r>
      <rPr>
        <b/>
        <sz val="14"/>
        <color theme="1"/>
        <rFont val="Arial"/>
        <family val="2"/>
      </rPr>
      <t>Código de Ética</t>
    </r>
    <r>
      <rPr>
        <sz val="14"/>
        <color theme="1"/>
        <rFont val="Arial"/>
        <family val="2"/>
      </rPr>
      <t xml:space="preserve">: conjunto de diretrizes que define os valores, normas e comportamentos para auxiliar os agentes de contratação a tomar decisões corretas em situações complexas ou dilemas morais </t>
    </r>
  </si>
  <si>
    <r>
      <t xml:space="preserve">C-4) </t>
    </r>
    <r>
      <rPr>
        <b/>
        <sz val="14"/>
        <color theme="1"/>
        <rFont val="Arial"/>
        <family val="2"/>
      </rPr>
      <t>Responsabilização</t>
    </r>
    <r>
      <rPr>
        <sz val="14"/>
        <color theme="1"/>
        <rFont val="Arial"/>
        <family val="2"/>
      </rPr>
      <t>: mecanismos  para apuração de conduta dos agentes públicos</t>
    </r>
  </si>
  <si>
    <r>
      <t xml:space="preserve">C-5) </t>
    </r>
    <r>
      <rPr>
        <b/>
        <sz val="14"/>
        <color theme="1"/>
        <rFont val="Arial"/>
        <family val="2"/>
      </rPr>
      <t>Catálogo eletrônico de padronização de compras, serviços e obras:</t>
    </r>
    <r>
      <rPr>
        <sz val="14"/>
        <color theme="1"/>
        <rFont val="Arial"/>
        <family val="2"/>
      </rPr>
      <t xml:space="preserve">  sistema informatizado de gerenciamento centralizado e com indicação de preços, destinado a permitir a padronização de itens a serem adquiridos pela Administração Pública</t>
    </r>
  </si>
  <si>
    <r>
      <t xml:space="preserve">C-1)  </t>
    </r>
    <r>
      <rPr>
        <b/>
        <sz val="14"/>
        <color theme="1"/>
        <rFont val="Arial"/>
        <family val="2"/>
      </rPr>
      <t>Planejamento de compras anual</t>
    </r>
    <r>
      <rPr>
        <sz val="14"/>
        <color theme="1"/>
        <rFont val="Arial"/>
        <family val="2"/>
      </rPr>
      <t xml:space="preserve">: instrumento de promoção de transparencia e aprimoramento da governança pública,  estabelecido na Nova Lei de Licitações e Contratos </t>
    </r>
  </si>
  <si>
    <r>
      <t xml:space="preserve">C-2) </t>
    </r>
    <r>
      <rPr>
        <b/>
        <sz val="14"/>
        <color theme="1"/>
        <rFont val="Arial"/>
        <family val="2"/>
      </rPr>
      <t>Monitoramento</t>
    </r>
    <r>
      <rPr>
        <sz val="14"/>
        <color theme="1"/>
        <rFont val="Arial"/>
        <family val="2"/>
      </rPr>
      <t>: sistema de acompanhamento da execução orçamentária para adequar às prioridades das contratações</t>
    </r>
  </si>
  <si>
    <r>
      <t xml:space="preserve">C-1) </t>
    </r>
    <r>
      <rPr>
        <b/>
        <sz val="14"/>
        <color theme="1"/>
        <rFont val="Arial"/>
        <family val="2"/>
      </rPr>
      <t>Capacitação:</t>
    </r>
    <r>
      <rPr>
        <sz val="14"/>
        <color theme="1"/>
        <rFont val="Arial"/>
        <family val="2"/>
      </rPr>
      <t xml:space="preserve"> programa de capacitação continuada dos agentes públicos que participam do processo de licitação e contratação</t>
    </r>
  </si>
  <si>
    <r>
      <t xml:space="preserve">C-2) </t>
    </r>
    <r>
      <rPr>
        <b/>
        <sz val="14"/>
        <color theme="1"/>
        <rFont val="Arial"/>
        <family val="2"/>
      </rPr>
      <t>Revisão por terceiros</t>
    </r>
    <r>
      <rPr>
        <sz val="14"/>
        <color theme="1"/>
        <rFont val="Arial"/>
        <family val="2"/>
      </rPr>
      <t>: contratação de empresa especializada para realização de ensaios e testes laboratoriais, quando necessário</t>
    </r>
  </si>
  <si>
    <r>
      <t xml:space="preserve">C-3) </t>
    </r>
    <r>
      <rPr>
        <b/>
        <sz val="14"/>
        <color theme="1"/>
        <rFont val="Arial"/>
        <family val="2"/>
      </rPr>
      <t>Responsabilização</t>
    </r>
    <r>
      <rPr>
        <sz val="14"/>
        <color theme="1"/>
        <rFont val="Arial"/>
        <family val="2"/>
      </rPr>
      <t>: mecanismos de responsabilização para apuração de conduta dos agentes públicos</t>
    </r>
  </si>
  <si>
    <r>
      <t xml:space="preserve">C-4) </t>
    </r>
    <r>
      <rPr>
        <b/>
        <sz val="14"/>
        <rFont val="Arial"/>
        <family val="2"/>
      </rPr>
      <t>Plano de fiscalização</t>
    </r>
    <r>
      <rPr>
        <sz val="14"/>
        <rFont val="Arial"/>
        <family val="2"/>
      </rPr>
      <t>: plano de fiscalização contratual contendo as atividades de fiscalização previstas</t>
    </r>
  </si>
  <si>
    <r>
      <t>C-1)</t>
    </r>
    <r>
      <rPr>
        <b/>
        <sz val="14"/>
        <color theme="1"/>
        <rFont val="Arial"/>
        <family val="2"/>
      </rPr>
      <t xml:space="preserve"> Checklist</t>
    </r>
    <r>
      <rPr>
        <sz val="14"/>
        <color theme="1"/>
        <rFont val="Arial"/>
        <family val="2"/>
      </rPr>
      <t>: lista de verificação da documentação necessária para início da execução contratual</t>
    </r>
  </si>
  <si>
    <r>
      <t xml:space="preserve">C-2) </t>
    </r>
    <r>
      <rPr>
        <b/>
        <sz val="14"/>
        <color theme="1"/>
        <rFont val="Arial"/>
        <family val="2"/>
      </rPr>
      <t>Matriz de Responsabilidade:</t>
    </r>
    <r>
      <rPr>
        <sz val="14"/>
        <color theme="1"/>
        <rFont val="Arial"/>
        <family val="2"/>
      </rPr>
      <t xml:space="preserve"> atribuições de todos os envolvidos no processo de contratação pública, desde o demandante até o dirigente máximo</t>
    </r>
  </si>
  <si>
    <r>
      <t xml:space="preserve">C-3) </t>
    </r>
    <r>
      <rPr>
        <b/>
        <sz val="14"/>
        <color theme="1"/>
        <rFont val="Arial"/>
        <family val="2"/>
      </rPr>
      <t>Normatização</t>
    </r>
    <r>
      <rPr>
        <sz val="14"/>
        <color theme="1"/>
        <rFont val="Arial"/>
        <family val="2"/>
      </rPr>
      <t xml:space="preserve">: adoção formal da prática de gestor e fiscal do contrato realizarem reunião com preposto do contratado antes do inicio da execução contratual e documentar em Ata todos os esclarecimentos realizados </t>
    </r>
  </si>
  <si>
    <r>
      <t xml:space="preserve">C-1) </t>
    </r>
    <r>
      <rPr>
        <b/>
        <sz val="14"/>
        <color theme="1"/>
        <rFont val="Arial"/>
        <family val="2"/>
      </rPr>
      <t>Capacitação</t>
    </r>
    <r>
      <rPr>
        <sz val="14"/>
        <color theme="1"/>
        <rFont val="Arial"/>
        <family val="2"/>
      </rPr>
      <t>: programa de capacitação continuada para fiscais e gestores de contratos, incluido questões relacionadas a Código de Ética e responsabilização dos agentes públicos</t>
    </r>
  </si>
  <si>
    <r>
      <t xml:space="preserve">C-2) </t>
    </r>
    <r>
      <rPr>
        <b/>
        <sz val="14"/>
        <color theme="1"/>
        <rFont val="Arial"/>
        <family val="2"/>
      </rPr>
      <t>Checklist</t>
    </r>
    <r>
      <rPr>
        <sz val="14"/>
        <color theme="1"/>
        <rFont val="Arial"/>
        <family val="2"/>
      </rPr>
      <t>: aplicação de listas de verificação para o recebimento provisório e definitivo</t>
    </r>
  </si>
  <si>
    <r>
      <t>C-3)</t>
    </r>
    <r>
      <rPr>
        <b/>
        <sz val="14"/>
        <color theme="1"/>
        <rFont val="Arial"/>
        <family val="2"/>
      </rPr>
      <t xml:space="preserve"> Estrutura adequada</t>
    </r>
    <r>
      <rPr>
        <sz val="14"/>
        <color theme="1"/>
        <rFont val="Arial"/>
        <family val="2"/>
      </rPr>
      <t>: condições operacionais adequadas e suficientes para fiscalização do contrato  (pessoal; recursos e logística para visita in loco etc)</t>
    </r>
  </si>
  <si>
    <r>
      <t xml:space="preserve">C-4) </t>
    </r>
    <r>
      <rPr>
        <b/>
        <sz val="14"/>
        <color theme="1"/>
        <rFont val="Arial"/>
        <family val="2"/>
      </rPr>
      <t>Comissão de fiscalização</t>
    </r>
    <r>
      <rPr>
        <sz val="14"/>
        <color theme="1"/>
        <rFont val="Arial"/>
        <family val="2"/>
      </rPr>
      <t xml:space="preserve">: constituição de comissão para fiscalização de contratos vultosos,  vulneráveis ou de alta complexidade técnica </t>
    </r>
  </si>
  <si>
    <r>
      <t>C-5)</t>
    </r>
    <r>
      <rPr>
        <b/>
        <sz val="14"/>
        <color theme="1"/>
        <rFont val="Arial"/>
        <family val="2"/>
      </rPr>
      <t xml:space="preserve"> Segregação de função</t>
    </r>
    <r>
      <rPr>
        <sz val="14"/>
        <color theme="1"/>
        <rFont val="Arial"/>
        <family val="2"/>
      </rPr>
      <t>: segregação da responsabilidade pelo recebimento provisório e definitivo para evitar repetição de equívocos</t>
    </r>
  </si>
  <si>
    <r>
      <t>C-6)</t>
    </r>
    <r>
      <rPr>
        <b/>
        <sz val="14"/>
        <color theme="1"/>
        <rFont val="Arial"/>
        <family val="2"/>
      </rPr>
      <t xml:space="preserve"> Rodízio</t>
    </r>
    <r>
      <rPr>
        <sz val="14"/>
        <color theme="1"/>
        <rFont val="Arial"/>
        <family val="2"/>
      </rPr>
      <t>: rodízio de funções de fiscais e gestores de contratos</t>
    </r>
  </si>
  <si>
    <r>
      <t xml:space="preserve">C-7) </t>
    </r>
    <r>
      <rPr>
        <b/>
        <sz val="14"/>
        <color theme="1"/>
        <rFont val="Arial"/>
        <family val="2"/>
      </rPr>
      <t xml:space="preserve">Visita </t>
    </r>
    <r>
      <rPr>
        <b/>
        <i/>
        <sz val="14"/>
        <color theme="1"/>
        <rFont val="Arial"/>
        <family val="2"/>
      </rPr>
      <t>in loco</t>
    </r>
    <r>
      <rPr>
        <i/>
        <sz val="14"/>
        <color theme="1"/>
        <rFont val="Arial"/>
        <family val="2"/>
      </rPr>
      <t xml:space="preserve">: </t>
    </r>
    <r>
      <rPr>
        <sz val="14"/>
        <color theme="1"/>
        <rFont val="Arial"/>
        <family val="2"/>
      </rPr>
      <t xml:space="preserve">inspeção nos locais de recebimento dos bens e serviços </t>
    </r>
  </si>
  <si>
    <r>
      <t xml:space="preserve">C-8) </t>
    </r>
    <r>
      <rPr>
        <b/>
        <sz val="14"/>
        <color theme="1"/>
        <rFont val="Arial"/>
        <family val="2"/>
      </rPr>
      <t>Responsabilização</t>
    </r>
    <r>
      <rPr>
        <sz val="14"/>
        <color theme="1"/>
        <rFont val="Arial"/>
        <family val="2"/>
      </rPr>
      <t>: mecanismos de responsabilização para apuração de conduta dos agentes públicos</t>
    </r>
  </si>
  <si>
    <r>
      <t xml:space="preserve">C-1) </t>
    </r>
    <r>
      <rPr>
        <b/>
        <sz val="14"/>
        <color theme="1"/>
        <rFont val="Arial"/>
        <family val="2"/>
      </rPr>
      <t>Capacitação</t>
    </r>
    <r>
      <rPr>
        <sz val="14"/>
        <color theme="1"/>
        <rFont val="Arial"/>
        <family val="2"/>
      </rPr>
      <t>: programa de capacitação continuada sobre fiscalização de contratos</t>
    </r>
  </si>
  <si>
    <r>
      <t xml:space="preserve">C-2) </t>
    </r>
    <r>
      <rPr>
        <b/>
        <sz val="14"/>
        <color theme="1"/>
        <rFont val="Arial"/>
        <family val="2"/>
      </rPr>
      <t>Plano de fiscalização</t>
    </r>
    <r>
      <rPr>
        <sz val="14"/>
        <color theme="1"/>
        <rFont val="Arial"/>
        <family val="2"/>
      </rPr>
      <t>: plano de fiscalização contratual contendo as atividades de fiscalização previstas</t>
    </r>
  </si>
  <si>
    <r>
      <t xml:space="preserve">C-3) </t>
    </r>
    <r>
      <rPr>
        <b/>
        <sz val="14"/>
        <color theme="1"/>
        <rFont val="Arial"/>
        <family val="2"/>
      </rPr>
      <t>Normatização</t>
    </r>
    <r>
      <rPr>
        <sz val="14"/>
        <color theme="1"/>
        <rFont val="Arial"/>
        <family val="2"/>
      </rPr>
      <t>: norma contendo minimamente: a) definição de requisitos mínimos de competência para nomeação de fiscais e gestores; b) atribuições e responsabilidades; c) designação formal do fiscal e do gestor; e d) previsão de assinatura de termo de ciência sobre a designação</t>
    </r>
  </si>
  <si>
    <r>
      <t xml:space="preserve">C-5) </t>
    </r>
    <r>
      <rPr>
        <b/>
        <sz val="14"/>
        <color theme="1"/>
        <rFont val="Arial"/>
        <family val="2"/>
      </rPr>
      <t>Inspeção</t>
    </r>
    <r>
      <rPr>
        <sz val="14"/>
        <color theme="1"/>
        <rFont val="Arial"/>
        <family val="2"/>
      </rPr>
      <t>: rotina de acompanhamento sistemático pela unidade setorial de controle interno dos processos de alteração contratual</t>
    </r>
  </si>
  <si>
    <r>
      <t xml:space="preserve">C-6) </t>
    </r>
    <r>
      <rPr>
        <b/>
        <sz val="14"/>
        <color theme="1"/>
        <rFont val="Arial"/>
        <family val="2"/>
      </rPr>
      <t>Responsabilização</t>
    </r>
    <r>
      <rPr>
        <sz val="14"/>
        <color theme="1"/>
        <rFont val="Arial"/>
        <family val="2"/>
      </rPr>
      <t>: instituir mecanismos de responsabilização para apuração de conduta dos agentes públicos</t>
    </r>
  </si>
  <si>
    <r>
      <t xml:space="preserve">C-7) </t>
    </r>
    <r>
      <rPr>
        <b/>
        <sz val="14"/>
        <rFont val="Arial"/>
        <family val="2"/>
      </rPr>
      <t>Sistema informatizado</t>
    </r>
    <r>
      <rPr>
        <sz val="14"/>
        <rFont val="Arial"/>
        <family val="2"/>
      </rPr>
      <t>: ferramenta automatizada para gestão e controle de contrato, com registros de reuniões entre contratado e fiscal/gestor, ocorrências do contrato, medições, acompanhamento de saldos, aditivos, reajustes e pagamentos, inclusive com recursos de imagem e vídeo, quando oportuno</t>
    </r>
  </si>
  <si>
    <r>
      <t xml:space="preserve">C-8) </t>
    </r>
    <r>
      <rPr>
        <b/>
        <sz val="14"/>
        <color theme="1"/>
        <rFont val="Arial"/>
        <family val="2"/>
      </rPr>
      <t xml:space="preserve">Canal de Denúncia: </t>
    </r>
    <r>
      <rPr>
        <sz val="14"/>
        <color theme="1"/>
        <rFont val="Arial"/>
        <family val="2"/>
      </rPr>
      <t>implementação de canal de comunicação específico para área de licitação e contratos</t>
    </r>
  </si>
  <si>
    <r>
      <t>C-1)</t>
    </r>
    <r>
      <rPr>
        <b/>
        <sz val="14"/>
        <color theme="1"/>
        <rFont val="Arial"/>
        <family val="2"/>
      </rPr>
      <t xml:space="preserve"> Normatização</t>
    </r>
    <r>
      <rPr>
        <sz val="14"/>
        <color theme="1"/>
        <rFont val="Arial"/>
        <family val="2"/>
      </rPr>
      <t>: norma sobre exigência de que o processo administrativo seja acompanhado de justificativa do gestor e do fiscal fundamentando a necessidade da alteração contratual e, sempre que necessário, obter auxílio de área jurídica e financeira/contábil desvinculada da área contratante</t>
    </r>
  </si>
  <si>
    <r>
      <t>C-2)</t>
    </r>
    <r>
      <rPr>
        <b/>
        <sz val="14"/>
        <color theme="1"/>
        <rFont val="Arial"/>
        <family val="2"/>
      </rPr>
      <t xml:space="preserve"> Matriz de Alocação de Riscos</t>
    </r>
    <r>
      <rPr>
        <sz val="14"/>
        <color theme="1"/>
        <rFont val="Arial"/>
        <family val="2"/>
      </rPr>
      <t>: matriz de alocação de riscos, incluindo no contrato cláusula sobre compartilhamento dos riscos, quando couber</t>
    </r>
  </si>
  <si>
    <r>
      <t xml:space="preserve">C-3) </t>
    </r>
    <r>
      <rPr>
        <b/>
        <sz val="14"/>
        <color theme="1"/>
        <rFont val="Arial"/>
        <family val="2"/>
      </rPr>
      <t xml:space="preserve">Revisão por terceiros: </t>
    </r>
    <r>
      <rPr>
        <sz val="14"/>
        <color theme="1"/>
        <rFont val="Arial"/>
        <family val="2"/>
      </rPr>
      <t>verificação dos procedimentos por terceiros que não tenham participado da etapa do processo</t>
    </r>
  </si>
  <si>
    <r>
      <rPr>
        <sz val="14"/>
        <rFont val="Arial"/>
        <family val="2"/>
      </rPr>
      <t xml:space="preserve">C-4) </t>
    </r>
    <r>
      <rPr>
        <b/>
        <sz val="14"/>
        <rFont val="Arial"/>
        <family val="2"/>
      </rPr>
      <t>In</t>
    </r>
    <r>
      <rPr>
        <b/>
        <sz val="14"/>
        <color theme="1"/>
        <rFont val="Arial"/>
        <family val="2"/>
      </rPr>
      <t>speção</t>
    </r>
    <r>
      <rPr>
        <sz val="14"/>
        <color theme="1"/>
        <rFont val="Arial"/>
        <family val="2"/>
      </rPr>
      <t>: inclusão no plano anual de atividades da unidade setorial de controle interno a inspeção dos processos de alteração contratual</t>
    </r>
  </si>
  <si>
    <r>
      <t xml:space="preserve">C-5) </t>
    </r>
    <r>
      <rPr>
        <b/>
        <sz val="14"/>
        <color theme="1"/>
        <rFont val="Arial"/>
        <family val="2"/>
      </rPr>
      <t>Responsabilização</t>
    </r>
    <r>
      <rPr>
        <sz val="14"/>
        <color theme="1"/>
        <rFont val="Arial"/>
        <family val="2"/>
      </rPr>
      <t>: mecanismos de responsabilização para apuração de conduta dos agentes públicos</t>
    </r>
  </si>
  <si>
    <r>
      <t xml:space="preserve">C-1) </t>
    </r>
    <r>
      <rPr>
        <b/>
        <sz val="14"/>
        <color theme="1"/>
        <rFont val="Arial"/>
        <family val="2"/>
      </rPr>
      <t>Normatização</t>
    </r>
    <r>
      <rPr>
        <sz val="14"/>
        <color theme="1"/>
        <rFont val="Arial"/>
        <family val="2"/>
      </rPr>
      <t>: implementação de procedimentos formais sobre o processo de gestão contratual</t>
    </r>
  </si>
  <si>
    <r>
      <t xml:space="preserve">C-2) </t>
    </r>
    <r>
      <rPr>
        <b/>
        <sz val="14"/>
        <color theme="1"/>
        <rFont val="Arial"/>
        <family val="2"/>
      </rPr>
      <t>Capacitação</t>
    </r>
    <r>
      <rPr>
        <sz val="14"/>
        <color theme="1"/>
        <rFont val="Arial"/>
        <family val="2"/>
      </rPr>
      <t>: capacitação dos agentes públicos quanto aos procedimentos necessários à gestão contratual</t>
    </r>
  </si>
  <si>
    <r>
      <t xml:space="preserve">C-3) </t>
    </r>
    <r>
      <rPr>
        <b/>
        <sz val="14"/>
        <color theme="1"/>
        <rFont val="Arial"/>
        <family val="2"/>
      </rPr>
      <t>Sistema informatizado</t>
    </r>
    <r>
      <rPr>
        <sz val="14"/>
        <color theme="1"/>
        <rFont val="Arial"/>
        <family val="2"/>
      </rPr>
      <t>: ferramenta automatizada para gestão e controle de contrato, com registros de reuniões entre contratado e fiscal/gestor, ocorrências do contrato, medições, acompanhamento de saldos, aditivos, reajustes e pagamentos, inclusive com recursos de imagem e vídeo, quando oportuno</t>
    </r>
  </si>
  <si>
    <r>
      <t xml:space="preserve">C-4) </t>
    </r>
    <r>
      <rPr>
        <b/>
        <sz val="14"/>
        <color theme="1"/>
        <rFont val="Arial"/>
        <family val="2"/>
      </rPr>
      <t>Responsabilização</t>
    </r>
    <r>
      <rPr>
        <sz val="14"/>
        <color theme="1"/>
        <rFont val="Arial"/>
        <family val="2"/>
      </rPr>
      <t>: mecanismos de responsabilização para apuração de conduta dos agentes públicos</t>
    </r>
  </si>
  <si>
    <r>
      <t>C-1)</t>
    </r>
    <r>
      <rPr>
        <b/>
        <sz val="14"/>
        <color theme="1"/>
        <rFont val="Arial"/>
        <family val="2"/>
      </rPr>
      <t xml:space="preserve"> Normatização</t>
    </r>
    <r>
      <rPr>
        <sz val="14"/>
        <color theme="1"/>
        <rFont val="Arial"/>
        <family val="2"/>
      </rPr>
      <t>: inclusão nos editais e contratos das seguintes cláusulas: a) obrigação do contratado de manter durante toda a execução do contrato todas as condições de habilitação e qualificação exigidas na licitação; b) cláusula de penalidade para o inadimplemento; e c) cláusula de garantia contratual prevendo a execução da garantia para ressarcimento dos valores e indenizações devidos à Administração pela não manutenção das condições contratuais originais</t>
    </r>
  </si>
  <si>
    <r>
      <t xml:space="preserve">C-2) </t>
    </r>
    <r>
      <rPr>
        <b/>
        <sz val="14"/>
        <color theme="1"/>
        <rFont val="Arial"/>
        <family val="2"/>
      </rPr>
      <t>Plano de fiscalização</t>
    </r>
    <r>
      <rPr>
        <sz val="14"/>
        <color theme="1"/>
        <rFont val="Arial"/>
        <family val="2"/>
      </rPr>
      <t>: plano de fiscalização a verificação da manutenção das condições de habilitação</t>
    </r>
  </si>
  <si>
    <r>
      <t xml:space="preserve">C-1) </t>
    </r>
    <r>
      <rPr>
        <b/>
        <sz val="14"/>
        <color theme="1"/>
        <rFont val="Arial"/>
        <family val="2"/>
      </rPr>
      <t>Capacitação:</t>
    </r>
    <r>
      <rPr>
        <sz val="14"/>
        <color theme="1"/>
        <rFont val="Arial"/>
        <family val="2"/>
      </rPr>
      <t xml:space="preserve"> programa de capacitação continuada dos agentes públicos que participam do processo de licitação e contratação, com ênfase em riscos de integridade </t>
    </r>
  </si>
  <si>
    <r>
      <t xml:space="preserve">C-2) </t>
    </r>
    <r>
      <rPr>
        <b/>
        <sz val="14"/>
        <color theme="1"/>
        <rFont val="Arial"/>
        <family val="2"/>
      </rPr>
      <t>Código de Ética</t>
    </r>
    <r>
      <rPr>
        <sz val="14"/>
        <color theme="1"/>
        <rFont val="Arial"/>
        <family val="2"/>
      </rPr>
      <t xml:space="preserve">: conjunto de diretrizes que define os valores, normas e comportamentos para auxiliar os agentes de contratação a tomar decisões corretas em situações complexas ou dilemas morais </t>
    </r>
  </si>
  <si>
    <r>
      <t xml:space="preserve">C-3) </t>
    </r>
    <r>
      <rPr>
        <b/>
        <sz val="14"/>
        <color theme="1"/>
        <rFont val="Arial"/>
        <family val="2"/>
      </rPr>
      <t>Canal de Denúncia</t>
    </r>
    <r>
      <rPr>
        <sz val="14"/>
        <color theme="1"/>
        <rFont val="Arial"/>
        <family val="2"/>
      </rPr>
      <t>: implementação de canal de comunicação específico para área de licitação e contratos</t>
    </r>
  </si>
  <si>
    <r>
      <t xml:space="preserve">C-4) </t>
    </r>
    <r>
      <rPr>
        <b/>
        <sz val="14"/>
        <color theme="1"/>
        <rFont val="Arial"/>
        <family val="2"/>
      </rPr>
      <t>Programa de Integridade</t>
    </r>
    <r>
      <rPr>
        <sz val="14"/>
        <color theme="1"/>
        <rFont val="Arial"/>
        <family val="2"/>
      </rPr>
      <t xml:space="preserve">: exigência nas contratações vultosas e/ou consideradas estratégicas que o contratado tenha Programa de Integridade efetivo </t>
    </r>
  </si>
  <si>
    <r>
      <t xml:space="preserve">C-5) </t>
    </r>
    <r>
      <rPr>
        <b/>
        <sz val="14"/>
        <color theme="1"/>
        <rFont val="Arial"/>
        <family val="2"/>
      </rPr>
      <t>Dupla checagem</t>
    </r>
    <r>
      <rPr>
        <sz val="14"/>
        <color theme="1"/>
        <rFont val="Arial"/>
        <family val="2"/>
      </rPr>
      <t xml:space="preserve">: procedimento de dupla checagem (mais de um agente público ou comissão) nos contratos mais vultosos e vulneráveis </t>
    </r>
  </si>
  <si>
    <r>
      <t xml:space="preserve">C-6) </t>
    </r>
    <r>
      <rPr>
        <b/>
        <sz val="14"/>
        <color theme="1"/>
        <rFont val="Arial"/>
        <family val="2"/>
      </rPr>
      <t>Responsabilização</t>
    </r>
    <r>
      <rPr>
        <sz val="14"/>
        <color theme="1"/>
        <rFont val="Arial"/>
        <family val="2"/>
      </rPr>
      <t>: mecanismos de responsabilização para apuração de conduta dos agentes públicos</t>
    </r>
  </si>
  <si>
    <r>
      <t xml:space="preserve">C-1) </t>
    </r>
    <r>
      <rPr>
        <b/>
        <sz val="14"/>
        <color theme="1"/>
        <rFont val="Arial"/>
        <family val="2"/>
      </rPr>
      <t>Sistema informatizado</t>
    </r>
    <r>
      <rPr>
        <sz val="14"/>
        <color theme="1"/>
        <rFont val="Arial"/>
        <family val="2"/>
      </rPr>
      <t>: ferramenta automatizada para gestão e controle de contrato, com registros de reuniões entre contratado e fiscal/gestor, ocorrências do contrato, medições, acompanhamento de saldos, aditivos, reajustes e pagamentos, inclusive com recursos de imagem e vídeo, quando oportuno</t>
    </r>
  </si>
  <si>
    <r>
      <t xml:space="preserve">C-2) </t>
    </r>
    <r>
      <rPr>
        <b/>
        <sz val="14"/>
        <color theme="1"/>
        <rFont val="Arial"/>
        <family val="2"/>
      </rPr>
      <t>Normatização:</t>
    </r>
    <r>
      <rPr>
        <sz val="14"/>
        <color theme="1"/>
        <rFont val="Arial"/>
        <family val="2"/>
      </rPr>
      <t xml:space="preserve"> instituição de procedimentos formais sobre o processo de fiscalização contratual</t>
    </r>
  </si>
  <si>
    <r>
      <t xml:space="preserve">C-3) </t>
    </r>
    <r>
      <rPr>
        <b/>
        <sz val="14"/>
        <color theme="1"/>
        <rFont val="Arial"/>
        <family val="2"/>
      </rPr>
      <t>Diligência de terceiros</t>
    </r>
    <r>
      <rPr>
        <sz val="14"/>
        <color theme="1"/>
        <rFont val="Arial"/>
        <family val="2"/>
      </rPr>
      <t>: procedimentos de diligenciamento prévio de fornecedores (Due Diligence) para contratações vultosas e/ou consideradas estratégicas</t>
    </r>
  </si>
  <si>
    <r>
      <t xml:space="preserve">C-1) </t>
    </r>
    <r>
      <rPr>
        <b/>
        <sz val="14"/>
        <color theme="1"/>
        <rFont val="Arial"/>
        <family val="2"/>
      </rPr>
      <t>Planejamento de compras anual:</t>
    </r>
    <r>
      <rPr>
        <sz val="14"/>
        <color theme="1"/>
        <rFont val="Arial"/>
        <family val="2"/>
      </rPr>
      <t xml:space="preserve"> elaboração do Plano de Contratação Anual de acordo com a disponibilidade orçamentário-financeira</t>
    </r>
  </si>
  <si>
    <r>
      <t xml:space="preserve">C-3) </t>
    </r>
    <r>
      <rPr>
        <b/>
        <sz val="14"/>
        <color theme="1"/>
        <rFont val="Arial"/>
        <family val="2"/>
      </rPr>
      <t>Acompanhamento financeiro-orçamentário</t>
    </r>
    <r>
      <rPr>
        <sz val="14"/>
        <color theme="1"/>
        <rFont val="Arial"/>
        <family val="2"/>
      </rPr>
      <t>: sistemática de monitoramento da execução financeira e orçamentária</t>
    </r>
  </si>
  <si>
    <r>
      <t xml:space="preserve">C-4) </t>
    </r>
    <r>
      <rPr>
        <b/>
        <sz val="14"/>
        <color theme="1"/>
        <rFont val="Arial"/>
        <family val="2"/>
      </rPr>
      <t xml:space="preserve">Canal de Denúncia: </t>
    </r>
    <r>
      <rPr>
        <sz val="14"/>
        <color theme="1"/>
        <rFont val="Arial"/>
        <family val="2"/>
      </rPr>
      <t>implementação de canal de comunicação específico para área de licitação e contratos</t>
    </r>
  </si>
  <si>
    <r>
      <t xml:space="preserve">C-1) </t>
    </r>
    <r>
      <rPr>
        <b/>
        <sz val="14"/>
        <color theme="1"/>
        <rFont val="Arial"/>
        <family val="2"/>
      </rPr>
      <t>Canal de Denúncia: i</t>
    </r>
    <r>
      <rPr>
        <sz val="14"/>
        <color theme="1"/>
        <rFont val="Arial"/>
        <family val="2"/>
      </rPr>
      <t>mplementação de canal de comunicação específico para área de licitação e contratos</t>
    </r>
  </si>
  <si>
    <r>
      <t>C-2)</t>
    </r>
    <r>
      <rPr>
        <b/>
        <sz val="14"/>
        <color theme="1"/>
        <rFont val="Arial"/>
        <family val="2"/>
      </rPr>
      <t xml:space="preserve"> Meios de divulgação</t>
    </r>
    <r>
      <rPr>
        <sz val="14"/>
        <color theme="1"/>
        <rFont val="Arial"/>
        <family val="2"/>
      </rPr>
      <t>: ampla divulgação da ordem cronológica de pagamentos em canais institucionais como Portal Transparência e site do órgão</t>
    </r>
  </si>
  <si>
    <r>
      <t xml:space="preserve">C-3) </t>
    </r>
    <r>
      <rPr>
        <b/>
        <sz val="14"/>
        <color theme="1"/>
        <rFont val="Arial"/>
        <family val="2"/>
      </rPr>
      <t>Sistema informatizado</t>
    </r>
    <r>
      <rPr>
        <sz val="14"/>
        <color theme="1"/>
        <rFont val="Arial"/>
        <family val="2"/>
      </rPr>
      <t xml:space="preserve">: implementação em sistema informatizado de funcionalidade para controle da ordem cronológica de pagamentos </t>
    </r>
  </si>
  <si>
    <r>
      <t xml:space="preserve">C-1) </t>
    </r>
    <r>
      <rPr>
        <b/>
        <sz val="14"/>
        <color theme="1"/>
        <rFont val="Arial"/>
        <family val="2"/>
      </rPr>
      <t>Revisão por terceiros</t>
    </r>
    <r>
      <rPr>
        <sz val="14"/>
        <color theme="1"/>
        <rFont val="Arial"/>
        <family val="2"/>
      </rPr>
      <t xml:space="preserve">: instância revisora para pagamentos antecipados fora das hipóteses legais </t>
    </r>
  </si>
  <si>
    <r>
      <t>C-2)</t>
    </r>
    <r>
      <rPr>
        <b/>
        <sz val="14"/>
        <color theme="1"/>
        <rFont val="Arial"/>
        <family val="2"/>
      </rPr>
      <t xml:space="preserve"> Checklist</t>
    </r>
    <r>
      <rPr>
        <sz val="14"/>
        <color theme="1"/>
        <rFont val="Arial"/>
        <family val="2"/>
      </rPr>
      <t>: lista de verificação da documentação necessária para liberação de pagamento</t>
    </r>
  </si>
  <si>
    <r>
      <t xml:space="preserve">C-3) </t>
    </r>
    <r>
      <rPr>
        <b/>
        <sz val="14"/>
        <color theme="1"/>
        <rFont val="Arial"/>
        <family val="2"/>
      </rPr>
      <t>Atribuição de autoridade e limites de alçada</t>
    </r>
    <r>
      <rPr>
        <sz val="14"/>
        <color theme="1"/>
        <rFont val="Arial"/>
        <family val="2"/>
      </rPr>
      <t xml:space="preserve">: definição formal dos limites de autoridade para tomada de decisões  </t>
    </r>
  </si>
  <si>
    <r>
      <t xml:space="preserve">C-5) </t>
    </r>
    <r>
      <rPr>
        <b/>
        <sz val="14"/>
        <color theme="1"/>
        <rFont val="Arial"/>
        <family val="2"/>
      </rPr>
      <t>Capacitação</t>
    </r>
    <r>
      <rPr>
        <sz val="14"/>
        <color theme="1"/>
        <rFont val="Arial"/>
        <family val="2"/>
      </rPr>
      <t>: programa de capacitação sobre gestão/fiscalização de contratos e pagamento</t>
    </r>
  </si>
  <si>
    <r>
      <t>C-1)</t>
    </r>
    <r>
      <rPr>
        <b/>
        <sz val="14"/>
        <color theme="1"/>
        <rFont val="Arial"/>
        <family val="2"/>
      </rPr>
      <t xml:space="preserve"> Checklist</t>
    </r>
    <r>
      <rPr>
        <sz val="14"/>
        <color theme="1"/>
        <rFont val="Arial"/>
        <family val="2"/>
      </rPr>
      <t>: lista de verificação da documentação necessária para liberação de pagamento</t>
    </r>
  </si>
  <si>
    <r>
      <t xml:space="preserve">C-2) </t>
    </r>
    <r>
      <rPr>
        <b/>
        <sz val="14"/>
        <color theme="1"/>
        <rFont val="Arial"/>
        <family val="2"/>
      </rPr>
      <t>Matriz de Responsabilidade</t>
    </r>
    <r>
      <rPr>
        <sz val="14"/>
        <color theme="1"/>
        <rFont val="Arial"/>
        <family val="2"/>
      </rPr>
      <t>: atribuições de todos os envolvidos no processo de contratação pública, desde o demandante até o dirigente máximo</t>
    </r>
  </si>
  <si>
    <r>
      <t xml:space="preserve">C-4) </t>
    </r>
    <r>
      <rPr>
        <b/>
        <sz val="14"/>
        <color theme="1"/>
        <rFont val="Arial"/>
        <family val="2"/>
      </rPr>
      <t>Capacitação</t>
    </r>
    <r>
      <rPr>
        <sz val="14"/>
        <color theme="1"/>
        <rFont val="Arial"/>
        <family val="2"/>
      </rPr>
      <t>: programa de capacitação sobre gestão/fiscalização de contratos e pagamento</t>
    </r>
  </si>
  <si>
    <r>
      <t>C-1)</t>
    </r>
    <r>
      <rPr>
        <b/>
        <sz val="14"/>
        <color theme="1"/>
        <rFont val="Arial"/>
        <family val="2"/>
      </rPr>
      <t xml:space="preserve"> Matriz de alocação de riscos</t>
    </r>
    <r>
      <rPr>
        <sz val="14"/>
        <color theme="1"/>
        <rFont val="Arial"/>
        <family val="2"/>
      </rPr>
      <t>: matriz de alocação de riscos, incluindo no contrato cláusula sobre compartilhamento dos riscos, quando coube</t>
    </r>
  </si>
  <si>
    <r>
      <t xml:space="preserve">C-2) </t>
    </r>
    <r>
      <rPr>
        <b/>
        <sz val="14"/>
        <color theme="1"/>
        <rFont val="Arial"/>
        <family val="2"/>
      </rPr>
      <t>Sistema informatizado</t>
    </r>
    <r>
      <rPr>
        <sz val="14"/>
        <color theme="1"/>
        <rFont val="Arial"/>
        <family val="2"/>
      </rPr>
      <t>: ferramenta automatizada para gestão e controle de contrato, com registros de reuniões entre contratado e fiscal/gestor, ocorrências do contrato, medições, acompanhamento de saldos, aditivos, reajustes e pagamentos, inclusive com recursos de imagem e vídeo, quando oportuno</t>
    </r>
  </si>
  <si>
    <r>
      <t>C-3)</t>
    </r>
    <r>
      <rPr>
        <b/>
        <sz val="14"/>
        <color theme="1"/>
        <rFont val="Arial"/>
        <family val="2"/>
      </rPr>
      <t xml:space="preserve"> Normatização</t>
    </r>
    <r>
      <rPr>
        <sz val="14"/>
        <color theme="1"/>
        <rFont val="Arial"/>
        <family val="2"/>
      </rPr>
      <t>: norma para elaboração do ETP pela área requisitante, com o apoio da área de licitação, por agente com perfil e conhecimento do objeto a ser licitado, visando apresentar descrição clara e detalhada do objeto, os parâmetros técnicos adotados para estimar quantitativos e levantar preços referenciais, bem como os critérios objetivos para avaliar e selecionar proposta mais vantajosa e estudo de viabilidade com as justificativas sob o ponto de vista técnico, de economicidade, de conveniência e de oportunidade</t>
    </r>
  </si>
  <si>
    <r>
      <t xml:space="preserve">C-4) </t>
    </r>
    <r>
      <rPr>
        <b/>
        <sz val="14"/>
        <color theme="1"/>
        <rFont val="Arial"/>
        <family val="2"/>
      </rPr>
      <t>Capacitação:</t>
    </r>
    <r>
      <rPr>
        <sz val="14"/>
        <color theme="1"/>
        <rFont val="Arial"/>
        <family val="2"/>
      </rPr>
      <t xml:space="preserve"> programa de capacitação sobre metodologias para cálculo de reequilíbrio econômico-financeiro do contrato</t>
    </r>
  </si>
  <si>
    <t xml:space="preserve">MAPA DE ESTRUTURAÇÃO DOS CONTROLES INTERNOS DO PROCESSO DE CONTRATAÇÃO PÚBLICA
PLANO DE TRATAMENTO DE RISCOS </t>
  </si>
  <si>
    <t xml:space="preserve">MAPA DE ESTRUTURAÇÃO DOS CONTROLES INTERNOS DO PROCESSO DE CONTRATAÇÃO PÚBLICA
AVALIAÇÃO DOS CONTROLES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</si>
</sst>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Segoe UI"/>
      <family val="2"/>
    </font>
    <font>
      <b/>
      <sz val="18"/>
      <name val="Segoe UI"/>
      <family val="2"/>
    </font>
    <font>
      <sz val="16"/>
      <color theme="1"/>
      <name val="Segoe UI"/>
      <family val="2"/>
    </font>
    <font>
      <b/>
      <sz val="16"/>
      <name val="Segoe UI"/>
      <family val="2"/>
    </font>
    <font>
      <sz val="14"/>
      <color theme="1"/>
      <name val="Segoe UI"/>
      <family val="2"/>
    </font>
    <font>
      <sz val="11"/>
      <color rgb="FF000000"/>
      <name val="Segoe UI"/>
      <family val="2"/>
    </font>
    <font>
      <b/>
      <sz val="18"/>
      <name val=" SEGOE UI"/>
    </font>
    <font>
      <sz val="11"/>
      <name val=" SEGOE UI"/>
    </font>
    <font>
      <b/>
      <sz val="22"/>
      <color theme="0"/>
      <name val=" SEGOE UI"/>
    </font>
    <font>
      <b/>
      <sz val="16"/>
      <color theme="0"/>
      <name val=" SEGOE UI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14"/>
      <color rgb="FF00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22"/>
      <color theme="1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1"/>
      <color rgb="FFC459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b/>
      <sz val="2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7D2D9"/>
      </left>
      <right style="medium">
        <color rgb="FFD7D2D9"/>
      </right>
      <top/>
      <bottom style="medium">
        <color rgb="FFD7D2D9"/>
      </bottom>
      <diagonal/>
    </border>
    <border>
      <left style="medium">
        <color rgb="FFD7D2D9"/>
      </left>
      <right style="medium">
        <color rgb="FFD7D2D9"/>
      </right>
      <top style="medium">
        <color rgb="FFD7D2D9"/>
      </top>
      <bottom style="medium">
        <color rgb="FFD7D2D9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4.9989318521683403E-2"/>
      </left>
      <right/>
      <top style="thin">
        <color indexed="64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4.9989318521683403E-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3" fillId="2" borderId="0" xfId="0" applyFont="1" applyFill="1"/>
    <xf numFmtId="0" fontId="8" fillId="0" borderId="0" xfId="0" applyFont="1" applyAlignment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6" borderId="10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2" borderId="0" xfId="0" applyFont="1" applyFill="1"/>
    <xf numFmtId="0" fontId="29" fillId="2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 applyProtection="1">
      <alignment horizontal="left" wrapText="1"/>
      <protection locked="0"/>
    </xf>
    <xf numFmtId="0" fontId="36" fillId="2" borderId="0" xfId="0" applyFont="1" applyFill="1" applyAlignment="1">
      <alignment vertical="center" wrapText="1"/>
    </xf>
    <xf numFmtId="0" fontId="36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vertical="center"/>
    </xf>
    <xf numFmtId="0" fontId="39" fillId="2" borderId="1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vertical="center" wrapText="1"/>
    </xf>
    <xf numFmtId="0" fontId="35" fillId="2" borderId="1" xfId="0" applyFont="1" applyFill="1" applyBorder="1" applyAlignment="1">
      <alignment horizontal="left" vertical="top" wrapText="1"/>
    </xf>
    <xf numFmtId="0" fontId="35" fillId="2" borderId="1" xfId="0" applyFont="1" applyFill="1" applyBorder="1" applyAlignment="1">
      <alignment horizontal="left" wrapText="1"/>
    </xf>
    <xf numFmtId="0" fontId="35" fillId="2" borderId="1" xfId="0" applyFont="1" applyFill="1" applyBorder="1" applyAlignment="1">
      <alignment horizontal="left" vertical="center"/>
    </xf>
    <xf numFmtId="0" fontId="35" fillId="2" borderId="1" xfId="0" applyFont="1" applyFill="1" applyBorder="1" applyProtection="1">
      <protection locked="0"/>
    </xf>
    <xf numFmtId="0" fontId="35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center"/>
    </xf>
    <xf numFmtId="0" fontId="35" fillId="2" borderId="0" xfId="0" applyFont="1" applyFill="1" applyAlignment="1">
      <alignment horizontal="left"/>
    </xf>
    <xf numFmtId="0" fontId="44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35" fillId="2" borderId="0" xfId="0" applyFont="1" applyFill="1"/>
    <xf numFmtId="0" fontId="35" fillId="2" borderId="0" xfId="0" applyFont="1" applyFill="1" applyAlignment="1">
      <alignment horizontal="left" vertical="center" wrapText="1"/>
    </xf>
    <xf numFmtId="0" fontId="44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left"/>
    </xf>
    <xf numFmtId="1" fontId="22" fillId="6" borderId="1" xfId="1" applyNumberFormat="1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1" fontId="33" fillId="7" borderId="1" xfId="1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 wrapText="1"/>
    </xf>
    <xf numFmtId="1" fontId="33" fillId="4" borderId="1" xfId="1" applyNumberFormat="1" applyFont="1" applyFill="1" applyBorder="1" applyAlignment="1">
      <alignment horizontal="center" vertical="center"/>
    </xf>
    <xf numFmtId="1" fontId="45" fillId="5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1" fontId="33" fillId="7" borderId="1" xfId="1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 wrapText="1"/>
    </xf>
    <xf numFmtId="1" fontId="33" fillId="4" borderId="1" xfId="1" applyNumberFormat="1" applyFont="1" applyFill="1" applyBorder="1" applyAlignment="1">
      <alignment horizontal="center" vertical="center"/>
    </xf>
    <xf numFmtId="0" fontId="45" fillId="5" borderId="12" xfId="0" applyFont="1" applyFill="1" applyBorder="1" applyAlignment="1">
      <alignment horizontal="center" vertical="center"/>
    </xf>
    <xf numFmtId="0" fontId="45" fillId="5" borderId="13" xfId="0" applyFont="1" applyFill="1" applyBorder="1" applyAlignment="1">
      <alignment horizontal="center" vertical="center"/>
    </xf>
    <xf numFmtId="0" fontId="45" fillId="5" borderId="11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left" vertical="center" wrapText="1"/>
    </xf>
    <xf numFmtId="0" fontId="35" fillId="2" borderId="3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9" fillId="2" borderId="3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top" wrapText="1"/>
    </xf>
    <xf numFmtId="0" fontId="35" fillId="2" borderId="3" xfId="0" applyFont="1" applyFill="1" applyBorder="1" applyAlignment="1">
      <alignment horizontal="left" vertical="top" wrapText="1"/>
    </xf>
    <xf numFmtId="0" fontId="35" fillId="2" borderId="4" xfId="0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 wrapText="1"/>
    </xf>
    <xf numFmtId="1" fontId="22" fillId="6" borderId="1" xfId="1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top" wrapText="1"/>
    </xf>
    <xf numFmtId="0" fontId="28" fillId="2" borderId="0" xfId="0" applyFont="1" applyFill="1" applyAlignment="1">
      <alignment horizontal="center" vertical="center"/>
    </xf>
    <xf numFmtId="0" fontId="46" fillId="6" borderId="5" xfId="0" applyFont="1" applyFill="1" applyBorder="1" applyAlignment="1">
      <alignment horizontal="center" vertical="center" wrapText="1"/>
    </xf>
    <xf numFmtId="0" fontId="46" fillId="6" borderId="30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 applyProtection="1">
      <alignment horizontal="center" vertical="top" wrapText="1"/>
      <protection locked="0"/>
    </xf>
    <xf numFmtId="0" fontId="30" fillId="2" borderId="16" xfId="0" applyFont="1" applyFill="1" applyBorder="1" applyAlignment="1" applyProtection="1">
      <alignment horizontal="center" vertical="top" wrapText="1"/>
      <protection locked="0"/>
    </xf>
    <xf numFmtId="0" fontId="30" fillId="2" borderId="17" xfId="0" applyFont="1" applyFill="1" applyBorder="1" applyAlignment="1" applyProtection="1">
      <alignment horizontal="center" vertical="top" wrapText="1"/>
      <protection locked="0"/>
    </xf>
    <xf numFmtId="0" fontId="30" fillId="2" borderId="24" xfId="0" applyFont="1" applyFill="1" applyBorder="1" applyAlignment="1" applyProtection="1">
      <alignment horizontal="center" vertical="top" wrapText="1"/>
      <protection locked="0"/>
    </xf>
    <xf numFmtId="0" fontId="30" fillId="2" borderId="25" xfId="0" applyFont="1" applyFill="1" applyBorder="1" applyAlignment="1" applyProtection="1">
      <alignment horizontal="center" vertical="top" wrapText="1"/>
      <protection locked="0"/>
    </xf>
    <xf numFmtId="0" fontId="30" fillId="2" borderId="26" xfId="0" applyFont="1" applyFill="1" applyBorder="1" applyAlignment="1" applyProtection="1">
      <alignment horizontal="center" vertical="top" wrapText="1"/>
      <protection locked="0"/>
    </xf>
    <xf numFmtId="0" fontId="30" fillId="2" borderId="19" xfId="0" applyFont="1" applyFill="1" applyBorder="1" applyAlignment="1" applyProtection="1">
      <alignment horizontal="center" vertical="top" wrapText="1"/>
      <protection locked="0"/>
    </xf>
    <xf numFmtId="0" fontId="30" fillId="2" borderId="0" xfId="0" applyFont="1" applyFill="1" applyAlignment="1" applyProtection="1">
      <alignment horizontal="center" vertical="top" wrapText="1"/>
      <protection locked="0"/>
    </xf>
    <xf numFmtId="0" fontId="30" fillId="2" borderId="20" xfId="0" applyFont="1" applyFill="1" applyBorder="1" applyAlignment="1" applyProtection="1">
      <alignment horizontal="center" vertical="top" wrapText="1"/>
      <protection locked="0"/>
    </xf>
    <xf numFmtId="0" fontId="30" fillId="2" borderId="15" xfId="0" applyFont="1" applyFill="1" applyBorder="1" applyAlignment="1">
      <alignment horizontal="left" vertical="top" wrapText="1"/>
    </xf>
    <xf numFmtId="0" fontId="30" fillId="2" borderId="16" xfId="0" applyFont="1" applyFill="1" applyBorder="1" applyAlignment="1">
      <alignment horizontal="left" vertical="top" wrapText="1"/>
    </xf>
    <xf numFmtId="0" fontId="30" fillId="2" borderId="28" xfId="0" applyFont="1" applyFill="1" applyBorder="1" applyAlignment="1">
      <alignment horizontal="left" vertical="top" wrapText="1"/>
    </xf>
    <xf numFmtId="0" fontId="30" fillId="2" borderId="29" xfId="0" applyFont="1" applyFill="1" applyBorder="1" applyAlignment="1">
      <alignment horizontal="left" vertical="top" wrapText="1"/>
    </xf>
    <xf numFmtId="0" fontId="30" fillId="2" borderId="31" xfId="0" applyFont="1" applyFill="1" applyBorder="1" applyAlignment="1">
      <alignment horizontal="left" vertical="top" wrapText="1"/>
    </xf>
    <xf numFmtId="0" fontId="30" fillId="2" borderId="0" xfId="0" applyFont="1" applyFill="1" applyAlignment="1">
      <alignment horizontal="left" vertical="top" wrapText="1"/>
    </xf>
    <xf numFmtId="0" fontId="11" fillId="6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08B10"/>
      <color rgb="FF76C2C8"/>
      <color rgb="FF48AEB6"/>
      <color rgb="FF60B9C0"/>
      <color rgb="FF3E959C"/>
      <color rgb="FFF3A343"/>
      <color rgb="FFA6DA60"/>
      <color rgb="FFD634AC"/>
      <color rgb="FF52B3BA"/>
      <color rgb="FFE02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336550</xdr:rowOff>
    </xdr:from>
    <xdr:to>
      <xdr:col>1</xdr:col>
      <xdr:colOff>5114784</xdr:colOff>
      <xdr:row>0</xdr:row>
      <xdr:rowOff>2095499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82" t="23959" r="21163" b="14015"/>
        <a:stretch/>
      </xdr:blipFill>
      <xdr:spPr>
        <a:xfrm>
          <a:off x="0" y="336550"/>
          <a:ext cx="5895834" cy="1758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64796</xdr:colOff>
      <xdr:row>0</xdr:row>
      <xdr:rowOff>136071</xdr:rowOff>
    </xdr:from>
    <xdr:to>
      <xdr:col>2</xdr:col>
      <xdr:colOff>0</xdr:colOff>
      <xdr:row>0</xdr:row>
      <xdr:rowOff>1509744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3056"/>
        <a:stretch/>
      </xdr:blipFill>
      <xdr:spPr>
        <a:xfrm>
          <a:off x="64796" y="136071"/>
          <a:ext cx="5293827" cy="137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zoomScaleSheetLayoutView="120" workbookViewId="0">
      <selection activeCell="L2" sqref="L2"/>
    </sheetView>
  </sheetViews>
  <sheetFormatPr defaultColWidth="8.7265625" defaultRowHeight="14"/>
  <cols>
    <col min="1" max="10" width="8.7265625" style="13"/>
    <col min="11" max="11" width="62.54296875" style="13" customWidth="1"/>
    <col min="12" max="12" width="26.453125" style="13" customWidth="1"/>
    <col min="13" max="16384" width="8.7265625" style="13"/>
  </cols>
  <sheetData>
    <row r="1" spans="1:11" ht="60" customHeight="1" thickBot="1">
      <c r="A1" s="61" t="s">
        <v>283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60.75" customHeight="1" thickBot="1">
      <c r="A2" s="69" t="s">
        <v>421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60.75" customHeight="1">
      <c r="A3" s="14" t="s">
        <v>240</v>
      </c>
      <c r="B3" s="72" t="s">
        <v>286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ht="50.15" customHeight="1" thickBot="1">
      <c r="A4" s="14" t="s">
        <v>241</v>
      </c>
      <c r="B4" s="72" t="s">
        <v>287</v>
      </c>
      <c r="C4" s="72"/>
      <c r="D4" s="72"/>
      <c r="E4" s="72"/>
      <c r="F4" s="72"/>
      <c r="G4" s="72"/>
      <c r="H4" s="72"/>
      <c r="I4" s="72"/>
      <c r="J4" s="72"/>
      <c r="K4" s="72"/>
    </row>
    <row r="5" spans="1:11" ht="18" customHeight="1" thickTop="1" thickBot="1">
      <c r="A5" s="15"/>
      <c r="B5" s="73" t="s">
        <v>242</v>
      </c>
      <c r="C5" s="73"/>
      <c r="D5" s="73"/>
      <c r="E5" s="73"/>
      <c r="F5" s="73"/>
      <c r="G5" s="73"/>
      <c r="H5" s="73"/>
      <c r="I5" s="73"/>
      <c r="J5" s="73"/>
      <c r="K5" s="73"/>
    </row>
    <row r="6" spans="1:11" ht="18" customHeight="1" thickTop="1" thickBot="1">
      <c r="A6" s="15"/>
      <c r="B6" s="16" t="s">
        <v>248</v>
      </c>
      <c r="C6" s="75" t="s">
        <v>249</v>
      </c>
      <c r="D6" s="75"/>
      <c r="E6" s="74" t="s">
        <v>223</v>
      </c>
      <c r="F6" s="74"/>
      <c r="G6" s="74"/>
      <c r="H6" s="74"/>
      <c r="I6" s="74"/>
      <c r="J6" s="74"/>
      <c r="K6" s="74"/>
    </row>
    <row r="7" spans="1:11" ht="30" customHeight="1" thickTop="1" thickBot="1">
      <c r="A7" s="15"/>
      <c r="B7" s="17">
        <v>1</v>
      </c>
      <c r="C7" s="76" t="s">
        <v>188</v>
      </c>
      <c r="D7" s="76"/>
      <c r="E7" s="66" t="s">
        <v>243</v>
      </c>
      <c r="F7" s="66"/>
      <c r="G7" s="66"/>
      <c r="H7" s="66"/>
      <c r="I7" s="66"/>
      <c r="J7" s="66"/>
      <c r="K7" s="66"/>
    </row>
    <row r="8" spans="1:11" ht="30" customHeight="1" thickBot="1">
      <c r="A8" s="15"/>
      <c r="B8" s="18">
        <v>2</v>
      </c>
      <c r="C8" s="68" t="s">
        <v>189</v>
      </c>
      <c r="D8" s="68"/>
      <c r="E8" s="67" t="s">
        <v>244</v>
      </c>
      <c r="F8" s="67"/>
      <c r="G8" s="67"/>
      <c r="H8" s="67"/>
      <c r="I8" s="67"/>
      <c r="J8" s="67"/>
      <c r="K8" s="67"/>
    </row>
    <row r="9" spans="1:11" ht="30" customHeight="1" thickBot="1">
      <c r="A9" s="15"/>
      <c r="B9" s="18">
        <v>3</v>
      </c>
      <c r="C9" s="68" t="s">
        <v>190</v>
      </c>
      <c r="D9" s="68"/>
      <c r="E9" s="67" t="s">
        <v>245</v>
      </c>
      <c r="F9" s="67"/>
      <c r="G9" s="67"/>
      <c r="H9" s="67"/>
      <c r="I9" s="67"/>
      <c r="J9" s="67"/>
      <c r="K9" s="67"/>
    </row>
    <row r="10" spans="1:11" ht="30" customHeight="1" thickBot="1">
      <c r="A10" s="15"/>
      <c r="B10" s="18">
        <v>4</v>
      </c>
      <c r="C10" s="68" t="s">
        <v>221</v>
      </c>
      <c r="D10" s="68"/>
      <c r="E10" s="67" t="s">
        <v>246</v>
      </c>
      <c r="F10" s="67"/>
      <c r="G10" s="67"/>
      <c r="H10" s="67"/>
      <c r="I10" s="67"/>
      <c r="J10" s="67"/>
      <c r="K10" s="67"/>
    </row>
    <row r="11" spans="1:11" ht="30" customHeight="1" thickBot="1">
      <c r="A11" s="15"/>
      <c r="B11" s="18">
        <v>5</v>
      </c>
      <c r="C11" s="68" t="s">
        <v>191</v>
      </c>
      <c r="D11" s="68"/>
      <c r="E11" s="67" t="s">
        <v>247</v>
      </c>
      <c r="F11" s="67"/>
      <c r="G11" s="67"/>
      <c r="H11" s="67"/>
      <c r="I11" s="67"/>
      <c r="J11" s="67"/>
      <c r="K11" s="67"/>
    </row>
    <row r="12" spans="1:11" ht="50.15" customHeight="1">
      <c r="A12" s="14" t="s">
        <v>250</v>
      </c>
      <c r="B12" s="72" t="s">
        <v>288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8" customHeight="1">
      <c r="A13" s="15"/>
      <c r="B13" s="62" t="s">
        <v>251</v>
      </c>
      <c r="C13" s="62"/>
      <c r="D13" s="62"/>
      <c r="E13" s="62"/>
      <c r="F13" s="62"/>
      <c r="G13" s="62"/>
      <c r="H13" s="83"/>
      <c r="I13" s="84"/>
      <c r="J13" s="84"/>
      <c r="K13" s="84"/>
    </row>
    <row r="14" spans="1:11" ht="18" customHeight="1">
      <c r="A14" s="15"/>
      <c r="B14" s="63" t="s">
        <v>259</v>
      </c>
      <c r="C14" s="64"/>
      <c r="D14" s="64"/>
      <c r="E14" s="65"/>
      <c r="F14" s="63" t="s">
        <v>224</v>
      </c>
      <c r="G14" s="65"/>
      <c r="H14" s="83"/>
      <c r="I14" s="84"/>
      <c r="J14" s="84"/>
      <c r="K14" s="84"/>
    </row>
    <row r="15" spans="1:11" ht="18" customHeight="1">
      <c r="A15" s="15"/>
      <c r="B15" s="80" t="s">
        <v>225</v>
      </c>
      <c r="C15" s="81"/>
      <c r="D15" s="81"/>
      <c r="E15" s="82"/>
      <c r="F15" s="77" t="s">
        <v>226</v>
      </c>
      <c r="G15" s="79"/>
      <c r="H15" s="83"/>
      <c r="I15" s="84"/>
      <c r="J15" s="84"/>
      <c r="K15" s="84"/>
    </row>
    <row r="16" spans="1:11" ht="18" customHeight="1">
      <c r="A16" s="15"/>
      <c r="B16" s="80" t="s">
        <v>254</v>
      </c>
      <c r="C16" s="81"/>
      <c r="D16" s="81"/>
      <c r="E16" s="82"/>
      <c r="F16" s="77" t="s">
        <v>227</v>
      </c>
      <c r="G16" s="79"/>
      <c r="H16" s="83"/>
      <c r="I16" s="84"/>
      <c r="J16" s="84"/>
      <c r="K16" s="84"/>
    </row>
    <row r="17" spans="1:14" ht="18" customHeight="1">
      <c r="A17" s="15"/>
      <c r="B17" s="77" t="s">
        <v>257</v>
      </c>
      <c r="C17" s="78"/>
      <c r="D17" s="78"/>
      <c r="E17" s="79"/>
      <c r="F17" s="77" t="s">
        <v>228</v>
      </c>
      <c r="G17" s="79"/>
      <c r="H17" s="83"/>
      <c r="I17" s="84"/>
      <c r="J17" s="84"/>
      <c r="K17" s="84"/>
    </row>
    <row r="18" spans="1:14" ht="18" customHeight="1">
      <c r="A18" s="15"/>
      <c r="B18" s="77" t="s">
        <v>258</v>
      </c>
      <c r="C18" s="78"/>
      <c r="D18" s="78"/>
      <c r="E18" s="79"/>
      <c r="F18" s="77" t="s">
        <v>229</v>
      </c>
      <c r="G18" s="79"/>
      <c r="H18" s="83"/>
      <c r="I18" s="84"/>
      <c r="J18" s="84"/>
      <c r="K18" s="84"/>
    </row>
    <row r="19" spans="1:14" ht="50.15" customHeight="1">
      <c r="A19" s="14" t="s">
        <v>268</v>
      </c>
      <c r="B19" s="72" t="s">
        <v>289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4" ht="50.15" customHeight="1" thickBot="1">
      <c r="A20" s="14" t="s">
        <v>275</v>
      </c>
      <c r="B20" s="72" t="s">
        <v>290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4" ht="65.25" customHeight="1" thickBot="1">
      <c r="A21" s="69" t="s">
        <v>285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  <c r="L21" s="20"/>
    </row>
    <row r="22" spans="1:14" ht="49.5" customHeight="1">
      <c r="A22" s="14" t="s">
        <v>276</v>
      </c>
      <c r="B22" s="72" t="s">
        <v>291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4" ht="49.5" customHeight="1">
      <c r="A23" s="14" t="s">
        <v>269</v>
      </c>
      <c r="B23" s="86" t="s">
        <v>292</v>
      </c>
      <c r="C23" s="86"/>
      <c r="D23" s="86"/>
      <c r="E23" s="86"/>
      <c r="F23" s="86"/>
      <c r="G23" s="86"/>
      <c r="H23" s="86"/>
      <c r="I23" s="86"/>
      <c r="J23" s="86"/>
      <c r="K23" s="86"/>
      <c r="N23" s="21"/>
    </row>
    <row r="24" spans="1:14" ht="50.15" customHeight="1">
      <c r="A24" s="14" t="s">
        <v>270</v>
      </c>
      <c r="B24" s="85" t="s">
        <v>293</v>
      </c>
      <c r="C24" s="85"/>
      <c r="D24" s="85"/>
      <c r="E24" s="85"/>
      <c r="F24" s="85"/>
      <c r="G24" s="85"/>
      <c r="H24" s="85"/>
      <c r="I24" s="85"/>
      <c r="J24" s="85"/>
      <c r="K24" s="85"/>
    </row>
    <row r="25" spans="1:14" ht="50.15" customHeight="1">
      <c r="A25" s="14" t="s">
        <v>271</v>
      </c>
      <c r="B25" s="85" t="s">
        <v>294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4" ht="50.15" customHeight="1">
      <c r="A26" s="14" t="s">
        <v>272</v>
      </c>
      <c r="B26" s="85" t="s">
        <v>295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4" ht="50.15" customHeight="1">
      <c r="A27" s="14" t="s">
        <v>273</v>
      </c>
      <c r="B27" s="85" t="s">
        <v>296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4" ht="50.15" customHeight="1">
      <c r="A28" s="14" t="s">
        <v>274</v>
      </c>
      <c r="B28" s="85" t="s">
        <v>297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4" ht="50.15" customHeight="1">
      <c r="A29" s="14" t="s">
        <v>277</v>
      </c>
      <c r="B29" s="85" t="s">
        <v>298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</sheetData>
  <mergeCells count="46">
    <mergeCell ref="E9:K9"/>
    <mergeCell ref="E10:K10"/>
    <mergeCell ref="E11:K11"/>
    <mergeCell ref="B29:K29"/>
    <mergeCell ref="B23:K23"/>
    <mergeCell ref="B24:K24"/>
    <mergeCell ref="B25:K25"/>
    <mergeCell ref="B26:K26"/>
    <mergeCell ref="B27:K27"/>
    <mergeCell ref="B28:K28"/>
    <mergeCell ref="B22:K22"/>
    <mergeCell ref="B18:E18"/>
    <mergeCell ref="F15:G15"/>
    <mergeCell ref="F16:G16"/>
    <mergeCell ref="F17:G17"/>
    <mergeCell ref="F18:G18"/>
    <mergeCell ref="B17:E17"/>
    <mergeCell ref="F14:G14"/>
    <mergeCell ref="C11:D11"/>
    <mergeCell ref="B15:E15"/>
    <mergeCell ref="A21:K21"/>
    <mergeCell ref="B20:K20"/>
    <mergeCell ref="B19:K19"/>
    <mergeCell ref="B16:E16"/>
    <mergeCell ref="H13:K13"/>
    <mergeCell ref="H14:K14"/>
    <mergeCell ref="H15:K15"/>
    <mergeCell ref="H16:K16"/>
    <mergeCell ref="H17:K17"/>
    <mergeCell ref="H18:K18"/>
    <mergeCell ref="A1:K1"/>
    <mergeCell ref="B13:G13"/>
    <mergeCell ref="B14:E14"/>
    <mergeCell ref="E7:K7"/>
    <mergeCell ref="E8:K8"/>
    <mergeCell ref="C9:D9"/>
    <mergeCell ref="C10:D10"/>
    <mergeCell ref="A2:K2"/>
    <mergeCell ref="B12:K12"/>
    <mergeCell ref="B4:K4"/>
    <mergeCell ref="B5:K5"/>
    <mergeCell ref="B3:K3"/>
    <mergeCell ref="E6:K6"/>
    <mergeCell ref="C6:D6"/>
    <mergeCell ref="C7:D7"/>
    <mergeCell ref="C8:D8"/>
  </mergeCells>
  <pageMargins left="0.511811024" right="0.511811024" top="0.78740157499999996" bottom="0.78740157499999996" header="0.31496062000000002" footer="0.31496062000000002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9"/>
  <sheetViews>
    <sheetView zoomScale="48" zoomScaleNormal="48" workbookViewId="0">
      <selection activeCell="J6" sqref="J6"/>
    </sheetView>
  </sheetViews>
  <sheetFormatPr defaultColWidth="8.7265625" defaultRowHeight="40" customHeight="1"/>
  <cols>
    <col min="1" max="1" width="11.1796875" style="44" customWidth="1"/>
    <col min="2" max="2" width="90.1796875" style="45" customWidth="1"/>
    <col min="3" max="3" width="55.1796875" style="46" customWidth="1"/>
    <col min="4" max="4" width="8.7265625" style="47" customWidth="1"/>
    <col min="5" max="5" width="16.81640625" style="48" customWidth="1"/>
    <col min="6" max="6" width="79.26953125" style="48" customWidth="1"/>
    <col min="7" max="7" width="21.1796875" style="23" customWidth="1"/>
    <col min="8" max="8" width="27.81640625" style="23" customWidth="1"/>
    <col min="9" max="9" width="45.7265625" style="23" customWidth="1"/>
    <col min="10" max="16384" width="8.7265625" style="23"/>
  </cols>
  <sheetData>
    <row r="1" spans="1:9" ht="172.5" customHeight="1">
      <c r="A1" s="126"/>
      <c r="B1" s="126"/>
      <c r="C1" s="127" t="s">
        <v>284</v>
      </c>
      <c r="D1" s="127"/>
      <c r="E1" s="127"/>
      <c r="F1" s="128"/>
      <c r="H1" s="24"/>
      <c r="I1" s="24"/>
    </row>
    <row r="2" spans="1:9" ht="48.75" customHeight="1">
      <c r="A2" s="139" t="s">
        <v>261</v>
      </c>
      <c r="B2" s="140"/>
      <c r="C2" s="130"/>
      <c r="D2" s="131"/>
      <c r="E2" s="131"/>
      <c r="F2" s="132"/>
      <c r="H2" s="24"/>
      <c r="I2" s="24"/>
    </row>
    <row r="3" spans="1:9" ht="40" customHeight="1">
      <c r="A3" s="141" t="s">
        <v>262</v>
      </c>
      <c r="B3" s="142"/>
      <c r="C3" s="133"/>
      <c r="D3" s="134"/>
      <c r="E3" s="134"/>
      <c r="F3" s="135"/>
      <c r="H3" s="24"/>
      <c r="I3" s="24"/>
    </row>
    <row r="4" spans="1:9" ht="48.75" customHeight="1">
      <c r="A4" s="143" t="s">
        <v>263</v>
      </c>
      <c r="B4" s="144"/>
      <c r="C4" s="136"/>
      <c r="D4" s="137"/>
      <c r="E4" s="137"/>
      <c r="F4" s="138"/>
      <c r="H4" s="24"/>
      <c r="I4" s="24"/>
    </row>
    <row r="5" spans="1:9" ht="40" customHeight="1">
      <c r="A5" s="129" t="s">
        <v>84</v>
      </c>
      <c r="B5" s="129"/>
      <c r="C5" s="129"/>
      <c r="D5" s="129"/>
      <c r="E5" s="129"/>
      <c r="F5" s="129"/>
      <c r="H5" s="24"/>
      <c r="I5" s="24"/>
    </row>
    <row r="6" spans="1:9" ht="40" customHeight="1">
      <c r="A6" s="87"/>
      <c r="B6" s="87"/>
      <c r="C6" s="87"/>
      <c r="D6" s="87"/>
      <c r="E6" s="87"/>
      <c r="F6" s="87"/>
      <c r="H6" s="24"/>
      <c r="I6" s="24"/>
    </row>
    <row r="7" spans="1:9" ht="40" customHeight="1">
      <c r="A7" s="25" t="s">
        <v>236</v>
      </c>
      <c r="B7" s="26" t="s">
        <v>231</v>
      </c>
      <c r="C7" s="25" t="s">
        <v>39</v>
      </c>
      <c r="D7" s="93" t="s">
        <v>260</v>
      </c>
      <c r="E7" s="93"/>
      <c r="F7" s="93"/>
      <c r="H7" s="24"/>
      <c r="I7" s="24"/>
    </row>
    <row r="8" spans="1:9" ht="40" customHeight="1">
      <c r="A8" s="115" t="s">
        <v>36</v>
      </c>
      <c r="B8" s="28" t="s">
        <v>203</v>
      </c>
      <c r="C8" s="90" t="s">
        <v>233</v>
      </c>
      <c r="D8" s="89" t="s">
        <v>264</v>
      </c>
      <c r="E8" s="89"/>
      <c r="F8" s="89"/>
      <c r="H8" s="24"/>
      <c r="I8" s="24"/>
    </row>
    <row r="9" spans="1:9" ht="40" customHeight="1">
      <c r="A9" s="115"/>
      <c r="B9" s="28" t="s">
        <v>52</v>
      </c>
      <c r="C9" s="90"/>
      <c r="D9" s="89" t="s">
        <v>265</v>
      </c>
      <c r="E9" s="89"/>
      <c r="F9" s="89"/>
      <c r="H9" s="24"/>
      <c r="I9" s="24"/>
    </row>
    <row r="10" spans="1:9" ht="40" customHeight="1">
      <c r="A10" s="115"/>
      <c r="B10" s="28" t="s">
        <v>204</v>
      </c>
      <c r="C10" s="90"/>
      <c r="D10" s="89" t="s">
        <v>266</v>
      </c>
      <c r="E10" s="89"/>
      <c r="F10" s="89"/>
      <c r="H10" s="24"/>
      <c r="I10" s="24"/>
    </row>
    <row r="11" spans="1:9" ht="49.5" customHeight="1">
      <c r="A11" s="115"/>
      <c r="B11" s="28" t="s">
        <v>199</v>
      </c>
      <c r="C11" s="90"/>
      <c r="D11" s="89" t="s">
        <v>267</v>
      </c>
      <c r="E11" s="89"/>
      <c r="F11" s="89"/>
      <c r="H11" s="24"/>
      <c r="I11" s="24"/>
    </row>
    <row r="12" spans="1:9" ht="40" customHeight="1">
      <c r="A12" s="115"/>
      <c r="B12" s="28" t="s">
        <v>202</v>
      </c>
      <c r="C12" s="90"/>
      <c r="D12" s="89"/>
      <c r="E12" s="89"/>
      <c r="F12" s="89"/>
    </row>
    <row r="13" spans="1:9" ht="40" customHeight="1">
      <c r="A13" s="120" t="s">
        <v>230</v>
      </c>
      <c r="B13" s="120"/>
      <c r="C13" s="120"/>
      <c r="D13" s="119" t="s">
        <v>237</v>
      </c>
      <c r="E13" s="119"/>
      <c r="F13" s="19" t="s">
        <v>235</v>
      </c>
    </row>
    <row r="14" spans="1:9" ht="40" customHeight="1">
      <c r="A14" s="89" t="s">
        <v>299</v>
      </c>
      <c r="B14" s="89"/>
      <c r="C14" s="89"/>
      <c r="D14" s="29"/>
      <c r="E14" s="30">
        <f>IF(D14=1,'Lista '!$C$8,IF(D14=2,'Lista '!$C$9,IF(D14=3,'Lista '!$C$10,IF(D14=4,'Lista '!$C$11,IF(D14=5,'Lista '!$C$12,G14)))))</f>
        <v>0</v>
      </c>
      <c r="F14" s="31"/>
    </row>
    <row r="15" spans="1:9" ht="40" customHeight="1">
      <c r="A15" s="89" t="s">
        <v>300</v>
      </c>
      <c r="B15" s="89"/>
      <c r="C15" s="89"/>
      <c r="D15" s="29"/>
      <c r="E15" s="30">
        <f>IF(D15=1,'Lista '!$C$8,IF(D15=2,'Lista '!$C$9,IF(D15=3,'Lista '!$C$10,IF(D15=4,'Lista '!$C$11,IF(D15=5,'Lista '!$C$12,0)))))</f>
        <v>0</v>
      </c>
      <c r="F15" s="31"/>
      <c r="G15" s="32"/>
    </row>
    <row r="16" spans="1:9" ht="40" customHeight="1">
      <c r="A16" s="89" t="s">
        <v>301</v>
      </c>
      <c r="B16" s="89"/>
      <c r="C16" s="89"/>
      <c r="D16" s="29"/>
      <c r="E16" s="30">
        <f>IF(D16=1,'Lista '!$C$8,IF(D16=2,'Lista '!$C$9,IF(D16=3,'Lista '!$C$10,IF(D16=4,'Lista '!$C$11,IF(D16=5,'Lista '!$C$12,0)))))</f>
        <v>0</v>
      </c>
      <c r="F16" s="31"/>
      <c r="G16" s="33"/>
    </row>
    <row r="17" spans="1:7" ht="40" customHeight="1">
      <c r="A17" s="89" t="s">
        <v>302</v>
      </c>
      <c r="B17" s="89"/>
      <c r="C17" s="89"/>
      <c r="D17" s="29"/>
      <c r="E17" s="30">
        <f>IF(D17=1,'Lista '!$C$8,IF(D17=2,'Lista '!$C$9,IF(D17=3,'Lista '!$C$10,IF(D17=4,'Lista '!$C$11,IF(D17=5,'Lista '!$C$12,0)))))</f>
        <v>0</v>
      </c>
      <c r="F17" s="31"/>
      <c r="G17" s="34"/>
    </row>
    <row r="18" spans="1:7" ht="40" customHeight="1">
      <c r="A18" s="89" t="s">
        <v>303</v>
      </c>
      <c r="B18" s="89"/>
      <c r="C18" s="89"/>
      <c r="D18" s="29"/>
      <c r="E18" s="30">
        <f>IF(D18=1,'Lista '!$C$8,IF(D18=2,'Lista '!$C$9,IF(D18=3,'Lista '!$C$10,IF(D18=4,'Lista '!$C$11,IF(D18=5,'Lista '!$C$12,0)))))</f>
        <v>0</v>
      </c>
      <c r="F18" s="31"/>
      <c r="G18" s="35"/>
    </row>
    <row r="19" spans="1:7" ht="40" customHeight="1">
      <c r="A19" s="89" t="s">
        <v>304</v>
      </c>
      <c r="B19" s="89"/>
      <c r="C19" s="89"/>
      <c r="D19" s="29"/>
      <c r="E19" s="30">
        <f>IF(D19=1,'Lista '!$C$8,IF(D19=2,'Lista '!$C$9,IF(D19=3,'Lista '!$C$10,IF(D19=4,'Lista '!$C$11,IF(D19=5,'Lista '!$C$12,0)))))</f>
        <v>0</v>
      </c>
      <c r="F19" s="31"/>
      <c r="G19" s="35"/>
    </row>
    <row r="20" spans="1:7" ht="40" customHeight="1">
      <c r="A20" s="92" t="s">
        <v>252</v>
      </c>
      <c r="B20" s="92"/>
      <c r="C20" s="92"/>
      <c r="D20" s="52">
        <f>(SUM(D14:D19)/30)*100</f>
        <v>0</v>
      </c>
      <c r="E20" s="118" t="str">
        <f>IF(D20&gt;=80,"CONSISTENTE",IF(D20&gt;=70,"MÉDIO",IF(D20&gt;=31,"FRÁGIL","INSUFICIENTE")))</f>
        <v>INSUFICIENTE</v>
      </c>
      <c r="F20" s="118"/>
      <c r="G20" s="34"/>
    </row>
    <row r="21" spans="1:7" ht="40" customHeight="1">
      <c r="A21" s="25" t="s">
        <v>236</v>
      </c>
      <c r="B21" s="26" t="s">
        <v>231</v>
      </c>
      <c r="C21" s="25" t="s">
        <v>39</v>
      </c>
      <c r="D21" s="93" t="s">
        <v>260</v>
      </c>
      <c r="E21" s="93"/>
      <c r="F21" s="93"/>
      <c r="G21" s="36"/>
    </row>
    <row r="22" spans="1:7" ht="62.25" customHeight="1">
      <c r="A22" s="115" t="s">
        <v>37</v>
      </c>
      <c r="B22" s="28" t="s">
        <v>157</v>
      </c>
      <c r="C22" s="90" t="s">
        <v>53</v>
      </c>
      <c r="D22" s="89" t="s">
        <v>0</v>
      </c>
      <c r="E22" s="89"/>
      <c r="F22" s="89"/>
    </row>
    <row r="23" spans="1:7" ht="40" customHeight="1">
      <c r="A23" s="115"/>
      <c r="B23" s="28" t="s">
        <v>1</v>
      </c>
      <c r="C23" s="90"/>
      <c r="D23" s="89"/>
      <c r="E23" s="89"/>
      <c r="F23" s="89"/>
    </row>
    <row r="24" spans="1:7" ht="40" customHeight="1">
      <c r="A24" s="115"/>
      <c r="B24" s="28" t="s">
        <v>54</v>
      </c>
      <c r="C24" s="90"/>
      <c r="D24" s="89" t="s">
        <v>206</v>
      </c>
      <c r="E24" s="89"/>
      <c r="F24" s="89"/>
    </row>
    <row r="25" spans="1:7" ht="40" customHeight="1">
      <c r="A25" s="115"/>
      <c r="B25" s="37" t="s">
        <v>55</v>
      </c>
      <c r="C25" s="90"/>
      <c r="D25" s="89"/>
      <c r="E25" s="89"/>
      <c r="F25" s="89"/>
    </row>
    <row r="26" spans="1:7" ht="40" customHeight="1">
      <c r="A26" s="120" t="s">
        <v>230</v>
      </c>
      <c r="B26" s="120"/>
      <c r="C26" s="120"/>
      <c r="D26" s="119" t="s">
        <v>237</v>
      </c>
      <c r="E26" s="119"/>
      <c r="F26" s="19" t="s">
        <v>235</v>
      </c>
    </row>
    <row r="27" spans="1:7" ht="40" customHeight="1">
      <c r="A27" s="89" t="s">
        <v>305</v>
      </c>
      <c r="B27" s="89"/>
      <c r="C27" s="89"/>
      <c r="D27" s="29"/>
      <c r="E27" s="30">
        <f>IF(D27=1,'Lista '!$C$8,IF(D27=2,'Lista '!$C$9,IF(D27=3,'Lista '!$C$10,IF(D27=4,'Lista '!$C$11,IF(D27=5,'Lista '!$C$12,G27)))))</f>
        <v>0</v>
      </c>
      <c r="F27" s="31"/>
    </row>
    <row r="28" spans="1:7" ht="40" customHeight="1">
      <c r="A28" s="89" t="s">
        <v>306</v>
      </c>
      <c r="B28" s="89"/>
      <c r="C28" s="89"/>
      <c r="D28" s="29"/>
      <c r="E28" s="30">
        <f>IF(D28=1,'Lista '!$C$8,IF(D28=2,'Lista '!$C$9,IF(D28=3,'Lista '!$C$10,IF(D28=4,'Lista '!$C$11,IF(D28=5,'Lista '!$C$12,0)))))</f>
        <v>0</v>
      </c>
      <c r="F28" s="31"/>
    </row>
    <row r="29" spans="1:7" ht="40" customHeight="1">
      <c r="A29" s="89" t="s">
        <v>307</v>
      </c>
      <c r="B29" s="89"/>
      <c r="C29" s="89"/>
      <c r="D29" s="29"/>
      <c r="E29" s="30">
        <f>IF(D29=1,'Lista '!$C$8,IF(D29=2,'Lista '!$C$9,IF(D29=3,'Lista '!$C$10,IF(D29=4,'Lista '!$C$11,IF(D29=5,'Lista '!$C$12,0)))))</f>
        <v>0</v>
      </c>
      <c r="F29" s="31"/>
    </row>
    <row r="30" spans="1:7" ht="40" customHeight="1">
      <c r="A30" s="89" t="s">
        <v>308</v>
      </c>
      <c r="B30" s="89"/>
      <c r="C30" s="89"/>
      <c r="D30" s="29"/>
      <c r="E30" s="30">
        <f>IF(D30=1,'Lista '!$C$8,IF(D30=2,'Lista '!$C$9,IF(D30=3,'Lista '!$C$10,IF(D30=4,'Lista '!$C$11,IF(D30=5,'Lista '!$C$12,0)))))</f>
        <v>0</v>
      </c>
      <c r="F30" s="31"/>
    </row>
    <row r="31" spans="1:7" ht="40" customHeight="1">
      <c r="A31" s="91" t="s">
        <v>309</v>
      </c>
      <c r="B31" s="91"/>
      <c r="C31" s="91"/>
      <c r="D31" s="29"/>
      <c r="E31" s="30">
        <f>IF(D31=1,'Lista '!$C$8,IF(D31=2,'Lista '!$C$9,IF(D31=3,'Lista '!$C$10,IF(D31=4,'Lista '!$C$11,IF(D31=5,'Lista '!$C$12,0)))))</f>
        <v>0</v>
      </c>
      <c r="F31" s="31"/>
    </row>
    <row r="32" spans="1:7" ht="40" customHeight="1">
      <c r="A32" s="92" t="s">
        <v>252</v>
      </c>
      <c r="B32" s="92"/>
      <c r="C32" s="92"/>
      <c r="D32" s="52">
        <f>(SUM(D27:D31)/25)*100</f>
        <v>0</v>
      </c>
      <c r="E32" s="118" t="str">
        <f>IF(D32&gt;=80,"CONSISTENTE",IF(D32&gt;=70,"MÉDIO",IF(D32&gt;=31,"FRÁGIL","INSUFICIENTE")))</f>
        <v>INSUFICIENTE</v>
      </c>
      <c r="F32" s="118"/>
    </row>
    <row r="33" spans="1:7" ht="40" customHeight="1">
      <c r="A33" s="25" t="s">
        <v>236</v>
      </c>
      <c r="B33" s="26" t="s">
        <v>231</v>
      </c>
      <c r="C33" s="25" t="s">
        <v>39</v>
      </c>
      <c r="D33" s="93" t="s">
        <v>260</v>
      </c>
      <c r="E33" s="93"/>
      <c r="F33" s="93"/>
    </row>
    <row r="34" spans="1:7" ht="40" customHeight="1">
      <c r="A34" s="115" t="s">
        <v>38</v>
      </c>
      <c r="B34" s="28" t="s">
        <v>115</v>
      </c>
      <c r="C34" s="90" t="s">
        <v>56</v>
      </c>
      <c r="D34" s="89" t="s">
        <v>67</v>
      </c>
      <c r="E34" s="89"/>
      <c r="F34" s="89"/>
    </row>
    <row r="35" spans="1:7" ht="40" customHeight="1">
      <c r="A35" s="115"/>
      <c r="B35" s="28" t="s">
        <v>116</v>
      </c>
      <c r="C35" s="90"/>
      <c r="D35" s="89" t="s">
        <v>2</v>
      </c>
      <c r="E35" s="89"/>
      <c r="F35" s="89"/>
      <c r="G35" s="38"/>
    </row>
    <row r="36" spans="1:7" ht="40" customHeight="1">
      <c r="A36" s="115"/>
      <c r="B36" s="28" t="s">
        <v>207</v>
      </c>
      <c r="C36" s="90"/>
      <c r="D36" s="89" t="s">
        <v>3</v>
      </c>
      <c r="E36" s="89"/>
      <c r="F36" s="89"/>
    </row>
    <row r="37" spans="1:7" ht="40" customHeight="1">
      <c r="A37" s="115"/>
      <c r="B37" s="28" t="s">
        <v>117</v>
      </c>
      <c r="C37" s="90"/>
      <c r="D37" s="89" t="s">
        <v>139</v>
      </c>
      <c r="E37" s="89"/>
      <c r="F37" s="89"/>
    </row>
    <row r="38" spans="1:7" ht="40" customHeight="1">
      <c r="A38" s="90" t="s">
        <v>230</v>
      </c>
      <c r="B38" s="90"/>
      <c r="C38" s="90"/>
      <c r="D38" s="119" t="s">
        <v>237</v>
      </c>
      <c r="E38" s="119"/>
      <c r="F38" s="19" t="s">
        <v>235</v>
      </c>
    </row>
    <row r="39" spans="1:7" ht="40" customHeight="1">
      <c r="A39" s="89" t="s">
        <v>310</v>
      </c>
      <c r="B39" s="89"/>
      <c r="C39" s="89"/>
      <c r="D39" s="29"/>
      <c r="E39" s="30">
        <f>IF(D39=1,'Lista '!$C$8,IF(D39=2,'Lista '!$C$9,IF(D39=3,'Lista '!$C$10,IF(D39=4,'Lista '!$C$11,IF(D39=5,'Lista '!$C$12,G39)))))</f>
        <v>0</v>
      </c>
      <c r="F39" s="31"/>
    </row>
    <row r="40" spans="1:7" ht="40" customHeight="1">
      <c r="A40" s="89" t="s">
        <v>311</v>
      </c>
      <c r="B40" s="89"/>
      <c r="C40" s="89"/>
      <c r="D40" s="29"/>
      <c r="E40" s="30">
        <f>IF(D40=1,'Lista '!$C$8,IF(D40=2,'Lista '!$C$9,IF(D40=3,'Lista '!$C$10,IF(D40=4,'Lista '!$C$11,IF(D40=5,'Lista '!$C$12,0)))))</f>
        <v>0</v>
      </c>
      <c r="F40" s="31"/>
    </row>
    <row r="41" spans="1:7" ht="40" customHeight="1">
      <c r="A41" s="89" t="s">
        <v>312</v>
      </c>
      <c r="B41" s="89"/>
      <c r="C41" s="89"/>
      <c r="D41" s="29"/>
      <c r="E41" s="30">
        <f>IF(D41=1,'Lista '!$C$8,IF(D41=2,'Lista '!$C$9,IF(D41=3,'Lista '!$C$10,IF(D41=4,'Lista '!$C$11,IF(D41=5,'Lista '!$C$12,0)))))</f>
        <v>0</v>
      </c>
      <c r="F41" s="31"/>
    </row>
    <row r="42" spans="1:7" ht="40" customHeight="1">
      <c r="A42" s="89" t="s">
        <v>313</v>
      </c>
      <c r="B42" s="89"/>
      <c r="C42" s="89"/>
      <c r="D42" s="29"/>
      <c r="E42" s="30">
        <f>IF(D42=1,'Lista '!$C$8,IF(D42=2,'Lista '!$C$9,IF(D42=3,'Lista '!$C$10,IF(D42=4,'Lista '!$C$11,IF(D42=5,'Lista '!$C$12,0)))))</f>
        <v>0</v>
      </c>
      <c r="F42" s="31"/>
    </row>
    <row r="43" spans="1:7" ht="40" customHeight="1">
      <c r="A43" s="89" t="s">
        <v>314</v>
      </c>
      <c r="B43" s="89"/>
      <c r="C43" s="89"/>
      <c r="D43" s="29"/>
      <c r="E43" s="30">
        <f>IF(D43=1,'Lista '!$C$8,IF(D43=2,'Lista '!$C$9,IF(D43=3,'Lista '!$C$10,IF(D43=4,'Lista '!$C$11,IF(D43=5,'Lista '!$C$12,0)))))</f>
        <v>0</v>
      </c>
      <c r="F43" s="31"/>
    </row>
    <row r="44" spans="1:7" ht="40" customHeight="1">
      <c r="A44" s="92" t="s">
        <v>252</v>
      </c>
      <c r="B44" s="92"/>
      <c r="C44" s="92"/>
      <c r="D44" s="52">
        <f>SUM(D39:D43)/25*100</f>
        <v>0</v>
      </c>
      <c r="E44" s="118" t="str">
        <f>IF(D32&gt;=80,"CONSISTENTE",IF(D32&gt;=70,"MÉDIO",IF(D32&gt;=31,"FRÁGIL","INSUFICIENTE")))</f>
        <v>INSUFICIENTE</v>
      </c>
      <c r="F44" s="118"/>
    </row>
    <row r="45" spans="1:7" ht="40" customHeight="1">
      <c r="A45" s="25" t="s">
        <v>236</v>
      </c>
      <c r="B45" s="26" t="s">
        <v>231</v>
      </c>
      <c r="C45" s="25" t="s">
        <v>39</v>
      </c>
      <c r="D45" s="93" t="s">
        <v>260</v>
      </c>
      <c r="E45" s="93"/>
      <c r="F45" s="93"/>
    </row>
    <row r="46" spans="1:7" ht="44.25" customHeight="1">
      <c r="A46" s="27" t="s">
        <v>40</v>
      </c>
      <c r="B46" s="28" t="s">
        <v>1</v>
      </c>
      <c r="C46" s="25" t="s">
        <v>192</v>
      </c>
      <c r="D46" s="89" t="s">
        <v>4</v>
      </c>
      <c r="E46" s="89"/>
      <c r="F46" s="89"/>
    </row>
    <row r="47" spans="1:7" ht="40" customHeight="1">
      <c r="A47" s="90" t="s">
        <v>230</v>
      </c>
      <c r="B47" s="90"/>
      <c r="C47" s="90"/>
      <c r="D47" s="119" t="s">
        <v>239</v>
      </c>
      <c r="E47" s="119"/>
      <c r="F47" s="19" t="s">
        <v>235</v>
      </c>
    </row>
    <row r="48" spans="1:7" ht="40" customHeight="1">
      <c r="A48" s="89" t="s">
        <v>315</v>
      </c>
      <c r="B48" s="89"/>
      <c r="C48" s="89"/>
      <c r="D48" s="29"/>
      <c r="E48" s="30">
        <f>IF(D48=1,'Lista '!$C$8,IF(D48=2,'Lista '!$C$9,IF(D48=3,'Lista '!$C$10,IF(D48=4,'Lista '!$C$11,IF(D48=5,'Lista '!$C$12,G48)))))</f>
        <v>0</v>
      </c>
      <c r="F48" s="31"/>
    </row>
    <row r="49" spans="1:6" ht="42" customHeight="1">
      <c r="A49" s="89" t="s">
        <v>316</v>
      </c>
      <c r="B49" s="89"/>
      <c r="C49" s="89"/>
      <c r="D49" s="29"/>
      <c r="E49" s="30">
        <f>IF(D49=1,'Lista '!$C$8,IF(D49=2,'Lista '!$C$9,IF(D49=3,'Lista '!$C$10,IF(D49=4,'Lista '!$C$11,IF(D49=5,'Lista '!$C$12,0)))))</f>
        <v>0</v>
      </c>
      <c r="F49" s="31"/>
    </row>
    <row r="50" spans="1:6" ht="40" customHeight="1">
      <c r="A50" s="92" t="s">
        <v>252</v>
      </c>
      <c r="B50" s="92"/>
      <c r="C50" s="92"/>
      <c r="D50" s="52">
        <f>SUM(D48:D49)/10*100</f>
        <v>0</v>
      </c>
      <c r="E50" s="118" t="str">
        <f>IF(D50&gt;=80,"CONSISTENTE",IF(D50&gt;=70,"MÉDIO",IF(D50&gt;=31,"FRÁGIL","INSUFICIENTE")))</f>
        <v>INSUFICIENTE</v>
      </c>
      <c r="F50" s="118"/>
    </row>
    <row r="51" spans="1:6" ht="40" customHeight="1">
      <c r="A51" s="25" t="s">
        <v>236</v>
      </c>
      <c r="B51" s="26" t="s">
        <v>231</v>
      </c>
      <c r="C51" s="25" t="s">
        <v>39</v>
      </c>
      <c r="D51" s="93" t="s">
        <v>260</v>
      </c>
      <c r="E51" s="93"/>
      <c r="F51" s="93"/>
    </row>
    <row r="52" spans="1:6" ht="40" customHeight="1">
      <c r="A52" s="115" t="s">
        <v>41</v>
      </c>
      <c r="B52" s="37" t="s">
        <v>1</v>
      </c>
      <c r="C52" s="108" t="s">
        <v>162</v>
      </c>
      <c r="D52" s="91" t="s">
        <v>0</v>
      </c>
      <c r="E52" s="91"/>
      <c r="F52" s="91"/>
    </row>
    <row r="53" spans="1:6" ht="40" customHeight="1">
      <c r="A53" s="115"/>
      <c r="B53" s="37" t="s">
        <v>163</v>
      </c>
      <c r="C53" s="108"/>
      <c r="D53" s="91"/>
      <c r="E53" s="91"/>
      <c r="F53" s="91"/>
    </row>
    <row r="54" spans="1:6" ht="40" customHeight="1">
      <c r="A54" s="90" t="s">
        <v>230</v>
      </c>
      <c r="B54" s="90"/>
      <c r="C54" s="90"/>
      <c r="D54" s="119" t="s">
        <v>237</v>
      </c>
      <c r="E54" s="119"/>
      <c r="F54" s="19" t="s">
        <v>235</v>
      </c>
    </row>
    <row r="55" spans="1:6" ht="40" customHeight="1">
      <c r="A55" s="89" t="s">
        <v>315</v>
      </c>
      <c r="B55" s="89"/>
      <c r="C55" s="89"/>
      <c r="D55" s="29"/>
      <c r="E55" s="30">
        <f>IF(D55=1,'Lista '!$C$8,IF(D55=2,'Lista '!$C$9,IF(D55=3,'Lista '!$C$10,IF(D55=4,'Lista '!$C$11,IF(D55=5,'Lista '!$C$12,0)))))</f>
        <v>0</v>
      </c>
      <c r="F55" s="31"/>
    </row>
    <row r="56" spans="1:6" ht="40" customHeight="1">
      <c r="A56" s="89" t="s">
        <v>316</v>
      </c>
      <c r="B56" s="89"/>
      <c r="C56" s="89"/>
      <c r="D56" s="29"/>
      <c r="E56" s="30">
        <f>IF(D56=1,'Lista '!$C$8,IF(D56=2,'Lista '!$C$9,IF(D56=3,'Lista '!$C$10,IF(D56=4,'Lista '!$C$11,IF(D56=5,'Lista '!$C$12,0)))))</f>
        <v>0</v>
      </c>
      <c r="F56" s="31"/>
    </row>
    <row r="57" spans="1:6" ht="40" customHeight="1">
      <c r="A57" s="92" t="s">
        <v>252</v>
      </c>
      <c r="B57" s="92"/>
      <c r="C57" s="92"/>
      <c r="D57" s="52">
        <f>SUM(D55:D56)/10*100</f>
        <v>0</v>
      </c>
      <c r="E57" s="118" t="str">
        <f>IF(D57&gt;=80,"CONSISTENTE",IF(D57&gt;=70,"MÉDIO",IF(D57&gt;=31,"FRÁGIL","INSUFICIENTE")))</f>
        <v>INSUFICIENTE</v>
      </c>
      <c r="F57" s="118"/>
    </row>
    <row r="58" spans="1:6" ht="40" customHeight="1">
      <c r="A58" s="25" t="s">
        <v>236</v>
      </c>
      <c r="B58" s="26" t="s">
        <v>231</v>
      </c>
      <c r="C58" s="25" t="s">
        <v>39</v>
      </c>
      <c r="D58" s="93" t="s">
        <v>260</v>
      </c>
      <c r="E58" s="93"/>
      <c r="F58" s="93"/>
    </row>
    <row r="59" spans="1:6" ht="40" customHeight="1">
      <c r="A59" s="115" t="s">
        <v>42</v>
      </c>
      <c r="B59" s="28" t="s">
        <v>8</v>
      </c>
      <c r="C59" s="90" t="s">
        <v>49</v>
      </c>
      <c r="D59" s="89" t="s">
        <v>57</v>
      </c>
      <c r="E59" s="89"/>
      <c r="F59" s="89"/>
    </row>
    <row r="60" spans="1:6" ht="40" customHeight="1">
      <c r="A60" s="115"/>
      <c r="B60" s="28" t="s">
        <v>61</v>
      </c>
      <c r="C60" s="90"/>
      <c r="D60" s="89"/>
      <c r="E60" s="89"/>
      <c r="F60" s="89"/>
    </row>
    <row r="61" spans="1:6" ht="40" customHeight="1">
      <c r="A61" s="115"/>
      <c r="B61" s="28" t="s">
        <v>193</v>
      </c>
      <c r="C61" s="90"/>
      <c r="D61" s="89"/>
      <c r="E61" s="89"/>
      <c r="F61" s="89"/>
    </row>
    <row r="62" spans="1:6" ht="40" customHeight="1">
      <c r="A62" s="115"/>
      <c r="B62" s="28" t="s">
        <v>117</v>
      </c>
      <c r="C62" s="90"/>
      <c r="D62" s="89"/>
      <c r="E62" s="89"/>
      <c r="F62" s="89"/>
    </row>
    <row r="63" spans="1:6" ht="40" customHeight="1">
      <c r="A63" s="115"/>
      <c r="B63" s="39" t="s">
        <v>200</v>
      </c>
      <c r="C63" s="90"/>
      <c r="D63" s="89" t="s">
        <v>63</v>
      </c>
      <c r="E63" s="89"/>
      <c r="F63" s="89"/>
    </row>
    <row r="64" spans="1:6" ht="40" customHeight="1">
      <c r="A64" s="115"/>
      <c r="B64" s="39" t="s">
        <v>201</v>
      </c>
      <c r="C64" s="90"/>
      <c r="D64" s="89"/>
      <c r="E64" s="89"/>
      <c r="F64" s="89"/>
    </row>
    <row r="65" spans="1:6" ht="40" customHeight="1">
      <c r="A65" s="90" t="s">
        <v>230</v>
      </c>
      <c r="B65" s="90"/>
      <c r="C65" s="90"/>
      <c r="D65" s="123" t="s">
        <v>237</v>
      </c>
      <c r="E65" s="124"/>
      <c r="F65" s="19" t="s">
        <v>235</v>
      </c>
    </row>
    <row r="66" spans="1:6" ht="40" customHeight="1">
      <c r="A66" s="89" t="s">
        <v>315</v>
      </c>
      <c r="B66" s="89"/>
      <c r="C66" s="89"/>
      <c r="D66" s="29"/>
      <c r="E66" s="30">
        <f>IF(D66=1,'Lista '!$C$8,IF(D66=2,'Lista '!$C$9,IF(D66=3,'Lista '!$C$10,IF(D66=4,'Lista '!$C$11,IF(D66=5,'Lista '!$C$12,0)))))</f>
        <v>0</v>
      </c>
      <c r="F66" s="31"/>
    </row>
    <row r="67" spans="1:6" ht="40" customHeight="1">
      <c r="A67" s="89" t="s">
        <v>317</v>
      </c>
      <c r="B67" s="89"/>
      <c r="C67" s="89"/>
      <c r="D67" s="29"/>
      <c r="E67" s="30">
        <f>IF(D67=1,'Lista '!$C$8,IF(D67=2,'Lista '!$C$9,IF(D67=3,'Lista '!$C$10,IF(D67=4,'Lista '!$C$11,IF(D67=5,'Lista '!$C$12,0)))))</f>
        <v>0</v>
      </c>
      <c r="F67" s="31"/>
    </row>
    <row r="68" spans="1:6" ht="66.75" customHeight="1">
      <c r="A68" s="125" t="s">
        <v>318</v>
      </c>
      <c r="B68" s="125"/>
      <c r="C68" s="125"/>
      <c r="D68" s="29"/>
      <c r="E68" s="30">
        <f>IF(D68=1,'Lista '!$C$8,IF(D68=2,'Lista '!$C$9,IF(D68=3,'Lista '!$C$10,IF(D68=4,'Lista '!$C$11,IF(D68=5,'Lista '!$C$12,0)))))</f>
        <v>0</v>
      </c>
      <c r="F68" s="31"/>
    </row>
    <row r="69" spans="1:6" ht="40" customHeight="1">
      <c r="A69" s="89" t="s">
        <v>313</v>
      </c>
      <c r="B69" s="89"/>
      <c r="C69" s="89"/>
      <c r="D69" s="29"/>
      <c r="E69" s="30">
        <f>IF(D69=1,'Lista '!$C$8,IF(D69=2,'Lista '!$C$9,IF(D69=3,'Lista '!$C$10,IF(D69=4,'Lista '!$C$11,IF(D69=5,'Lista '!$C$12,0)))))</f>
        <v>0</v>
      </c>
      <c r="F69" s="31"/>
    </row>
    <row r="70" spans="1:6" ht="40" customHeight="1">
      <c r="A70" s="92" t="s">
        <v>252</v>
      </c>
      <c r="B70" s="92"/>
      <c r="C70" s="92"/>
      <c r="D70" s="52">
        <f>SUM(D66:D69)/20*100</f>
        <v>0</v>
      </c>
      <c r="E70" s="118" t="str">
        <f>IF(D70&gt;=80,"CONSISTENTE",IF(D70&gt;=70,"MÉDIO",IF(D70&gt;=31,"FRÁGIL","INSUFICIENTE")))</f>
        <v>INSUFICIENTE</v>
      </c>
      <c r="F70" s="118"/>
    </row>
    <row r="71" spans="1:6" ht="40" customHeight="1">
      <c r="A71" s="25" t="s">
        <v>236</v>
      </c>
      <c r="B71" s="26" t="s">
        <v>231</v>
      </c>
      <c r="C71" s="25" t="s">
        <v>39</v>
      </c>
      <c r="D71" s="93" t="s">
        <v>260</v>
      </c>
      <c r="E71" s="93"/>
      <c r="F71" s="93"/>
    </row>
    <row r="72" spans="1:6" ht="40" customHeight="1">
      <c r="A72" s="115" t="s">
        <v>43</v>
      </c>
      <c r="B72" s="28" t="s">
        <v>215</v>
      </c>
      <c r="C72" s="90" t="s">
        <v>51</v>
      </c>
      <c r="D72" s="89" t="s">
        <v>50</v>
      </c>
      <c r="E72" s="89"/>
      <c r="F72" s="89"/>
    </row>
    <row r="73" spans="1:6" ht="40" customHeight="1">
      <c r="A73" s="115"/>
      <c r="B73" s="28" t="s">
        <v>6</v>
      </c>
      <c r="C73" s="90"/>
      <c r="D73" s="89" t="s">
        <v>108</v>
      </c>
      <c r="E73" s="89"/>
      <c r="F73" s="89"/>
    </row>
    <row r="74" spans="1:6" ht="40" customHeight="1">
      <c r="A74" s="115"/>
      <c r="B74" s="89" t="s">
        <v>161</v>
      </c>
      <c r="C74" s="90"/>
      <c r="D74" s="89" t="s">
        <v>7</v>
      </c>
      <c r="E74" s="89"/>
      <c r="F74" s="89"/>
    </row>
    <row r="75" spans="1:6" ht="40" customHeight="1">
      <c r="A75" s="115"/>
      <c r="B75" s="89"/>
      <c r="C75" s="90"/>
      <c r="D75" s="89" t="s">
        <v>109</v>
      </c>
      <c r="E75" s="89"/>
      <c r="F75" s="89"/>
    </row>
    <row r="76" spans="1:6" ht="40" customHeight="1">
      <c r="A76" s="115"/>
      <c r="B76" s="89"/>
      <c r="C76" s="90"/>
      <c r="D76" s="89" t="s">
        <v>0</v>
      </c>
      <c r="E76" s="89"/>
      <c r="F76" s="89"/>
    </row>
    <row r="77" spans="1:6" ht="40" customHeight="1">
      <c r="A77" s="90" t="s">
        <v>230</v>
      </c>
      <c r="B77" s="90"/>
      <c r="C77" s="90"/>
      <c r="D77" s="119" t="s">
        <v>237</v>
      </c>
      <c r="E77" s="119"/>
      <c r="F77" s="19" t="s">
        <v>235</v>
      </c>
    </row>
    <row r="78" spans="1:6" ht="40" customHeight="1">
      <c r="A78" s="89" t="s">
        <v>315</v>
      </c>
      <c r="B78" s="89"/>
      <c r="C78" s="89"/>
      <c r="D78" s="29"/>
      <c r="E78" s="30">
        <f>IF(D78=1,'Lista '!$C$8,IF(D78=2,'Lista '!$C$9,IF(D78=3,'Lista '!$C$10,IF(D78=4,'Lista '!$C$11,IF(D78=5,'Lista '!$C$12,0)))))</f>
        <v>0</v>
      </c>
      <c r="F78" s="31"/>
    </row>
    <row r="79" spans="1:6" ht="40" customHeight="1">
      <c r="A79" s="89" t="s">
        <v>319</v>
      </c>
      <c r="B79" s="89"/>
      <c r="C79" s="89"/>
      <c r="D79" s="29"/>
      <c r="E79" s="30">
        <f>IF(D79=1,'Lista '!$C$8,IF(D79=2,'Lista '!$C$9,IF(D79=3,'Lista '!$C$10,IF(D79=4,'Lista '!$C$11,IF(D79=5,'Lista '!$C$12,0)))))</f>
        <v>0</v>
      </c>
      <c r="F79" s="31"/>
    </row>
    <row r="80" spans="1:6" ht="107.25" customHeight="1">
      <c r="A80" s="89" t="s">
        <v>320</v>
      </c>
      <c r="B80" s="89"/>
      <c r="C80" s="89"/>
      <c r="D80" s="29"/>
      <c r="E80" s="30">
        <f>IF(D80=1,'Lista '!$C$8,IF(D80=2,'Lista '!$C$9,IF(D80=3,'Lista '!$C$10,IF(D80=4,'Lista '!$C$11,IF(D80=5,'Lista '!$C$12,0)))))</f>
        <v>0</v>
      </c>
      <c r="F80" s="31"/>
    </row>
    <row r="81" spans="1:6" ht="45" customHeight="1">
      <c r="A81" s="89" t="s">
        <v>321</v>
      </c>
      <c r="B81" s="89"/>
      <c r="C81" s="89"/>
      <c r="D81" s="29"/>
      <c r="E81" s="30">
        <f>IF(D81=1,'Lista '!$C$8,IF(D81=2,'Lista '!$C$9,IF(D81=3,'Lista '!$C$10,IF(D81=4,'Lista '!$C$11,IF(D81=5,'Lista '!$C$12,0)))))</f>
        <v>0</v>
      </c>
      <c r="F81" s="31"/>
    </row>
    <row r="82" spans="1:6" ht="65.25" customHeight="1">
      <c r="A82" s="125" t="s">
        <v>322</v>
      </c>
      <c r="B82" s="125"/>
      <c r="C82" s="125"/>
      <c r="D82" s="29"/>
      <c r="E82" s="30">
        <f>IF(D82=1,'Lista '!$C$8,IF(D82=2,'Lista '!$C$9,IF(D82=3,'Lista '!$C$10,IF(D82=4,'Lista '!$C$11,IF(D82=5,'Lista '!$C$12,0)))))</f>
        <v>0</v>
      </c>
      <c r="F82" s="31"/>
    </row>
    <row r="83" spans="1:6" ht="40" customHeight="1">
      <c r="A83" s="92" t="s">
        <v>252</v>
      </c>
      <c r="B83" s="92"/>
      <c r="C83" s="92"/>
      <c r="D83" s="52">
        <f>SUM(D78:D82)/25*100</f>
        <v>0</v>
      </c>
      <c r="E83" s="118" t="str">
        <f>IF(D83&gt;=80,"CONSISTENTE",IF(D83&gt;=70,"MÉDIO",IF(D83&gt;=31,"FRÁGIL","INSUFICIENTE")))</f>
        <v>INSUFICIENTE</v>
      </c>
      <c r="F83" s="118"/>
    </row>
    <row r="84" spans="1:6" ht="40" customHeight="1">
      <c r="A84" s="25" t="s">
        <v>236</v>
      </c>
      <c r="B84" s="26" t="s">
        <v>231</v>
      </c>
      <c r="C84" s="25" t="s">
        <v>39</v>
      </c>
      <c r="D84" s="93" t="s">
        <v>260</v>
      </c>
      <c r="E84" s="93"/>
      <c r="F84" s="93"/>
    </row>
    <row r="85" spans="1:6" ht="40" customHeight="1">
      <c r="A85" s="115" t="s">
        <v>45</v>
      </c>
      <c r="B85" s="28" t="s">
        <v>5</v>
      </c>
      <c r="C85" s="90" t="s">
        <v>114</v>
      </c>
      <c r="D85" s="89" t="s">
        <v>10</v>
      </c>
      <c r="E85" s="89"/>
      <c r="F85" s="89"/>
    </row>
    <row r="86" spans="1:6" ht="40" customHeight="1">
      <c r="A86" s="115"/>
      <c r="B86" s="28" t="s">
        <v>216</v>
      </c>
      <c r="C86" s="90"/>
      <c r="D86" s="89" t="s">
        <v>119</v>
      </c>
      <c r="E86" s="89"/>
      <c r="F86" s="89"/>
    </row>
    <row r="87" spans="1:6" ht="40" customHeight="1">
      <c r="A87" s="115"/>
      <c r="B87" s="28" t="s">
        <v>9</v>
      </c>
      <c r="C87" s="90"/>
      <c r="D87" s="89" t="s">
        <v>11</v>
      </c>
      <c r="E87" s="89"/>
      <c r="F87" s="89"/>
    </row>
    <row r="88" spans="1:6" ht="40" customHeight="1">
      <c r="A88" s="115"/>
      <c r="B88" s="37" t="s">
        <v>194</v>
      </c>
      <c r="C88" s="90"/>
      <c r="D88" s="89" t="s">
        <v>217</v>
      </c>
      <c r="E88" s="89"/>
      <c r="F88" s="89"/>
    </row>
    <row r="89" spans="1:6" ht="40" customHeight="1">
      <c r="A89" s="90" t="s">
        <v>230</v>
      </c>
      <c r="B89" s="90"/>
      <c r="C89" s="90"/>
      <c r="D89" s="119" t="s">
        <v>237</v>
      </c>
      <c r="E89" s="119"/>
      <c r="F89" s="19" t="s">
        <v>235</v>
      </c>
    </row>
    <row r="90" spans="1:6" ht="40" customHeight="1">
      <c r="A90" s="89" t="s">
        <v>323</v>
      </c>
      <c r="B90" s="89"/>
      <c r="C90" s="89"/>
      <c r="D90" s="29"/>
      <c r="E90" s="30">
        <f>IF(D90=1,'Lista '!$C$8,IF(D90=2,'Lista '!$C$9,IF(D90=3,'Lista '!$C$10,IF(D90=4,'Lista '!$C$11,IF(D90=5,'Lista '!$C$12,0)))))</f>
        <v>0</v>
      </c>
      <c r="F90" s="40"/>
    </row>
    <row r="91" spans="1:6" ht="40" customHeight="1">
      <c r="A91" s="89" t="s">
        <v>324</v>
      </c>
      <c r="B91" s="89"/>
      <c r="C91" s="89"/>
      <c r="D91" s="29"/>
      <c r="E91" s="30">
        <f>IF(D91=1,'Lista '!$C$8,IF(D91=2,'Lista '!$C$9,IF(D91=3,'Lista '!$C$10,IF(D91=4,'Lista '!$C$11,IF(D91=5,'Lista '!$C$12,0)))))</f>
        <v>0</v>
      </c>
      <c r="F91" s="40"/>
    </row>
    <row r="92" spans="1:6" ht="40" customHeight="1">
      <c r="A92" s="91" t="s">
        <v>325</v>
      </c>
      <c r="B92" s="91"/>
      <c r="C92" s="91"/>
      <c r="D92" s="29"/>
      <c r="E92" s="30">
        <f>IF(D92=1,'Lista '!$C$8,IF(D92=2,'Lista '!$C$9,IF(D92=3,'Lista '!$C$10,IF(D92=4,'Lista '!$C$11,IF(D92=5,'Lista '!$C$12,0)))))</f>
        <v>0</v>
      </c>
      <c r="F92" s="40"/>
    </row>
    <row r="93" spans="1:6" ht="40" customHeight="1">
      <c r="A93" s="88" t="s">
        <v>326</v>
      </c>
      <c r="B93" s="88"/>
      <c r="C93" s="88"/>
      <c r="D93" s="29"/>
      <c r="E93" s="30">
        <f>IF(D93=1,'Lista '!$C$8,IF(D93=2,'Lista '!$C$9,IF(D93=3,'Lista '!$C$10,IF(D93=4,'Lista '!$C$11,IF(D93=5,'Lista '!$C$12,0)))))</f>
        <v>0</v>
      </c>
      <c r="F93" s="40"/>
    </row>
    <row r="94" spans="1:6" ht="40" customHeight="1">
      <c r="A94" s="89" t="s">
        <v>327</v>
      </c>
      <c r="B94" s="89"/>
      <c r="C94" s="89"/>
      <c r="D94" s="29"/>
      <c r="E94" s="30">
        <f>IF(D94=1,'Lista '!$C$8,IF(D94=2,'Lista '!$C$9,IF(D94=3,'Lista '!$C$10,IF(D94=4,'Lista '!$C$11,IF(D94=5,'Lista '!$C$12,0)))))</f>
        <v>0</v>
      </c>
      <c r="F94" s="40"/>
    </row>
    <row r="95" spans="1:6" ht="40" customHeight="1">
      <c r="A95" s="89" t="s">
        <v>328</v>
      </c>
      <c r="B95" s="89"/>
      <c r="C95" s="89"/>
      <c r="D95" s="29"/>
      <c r="E95" s="30">
        <f>IF(D95=1,'Lista '!$C$8,IF(D95=2,'Lista '!$C$9,IF(D95=3,'Lista '!$C$10,IF(D95=4,'Lista '!$C$11,IF(D95=5,'Lista '!$C$12,0)))))</f>
        <v>0</v>
      </c>
      <c r="F95" s="40"/>
    </row>
    <row r="96" spans="1:6" ht="40" customHeight="1">
      <c r="A96" s="89" t="s">
        <v>329</v>
      </c>
      <c r="B96" s="89"/>
      <c r="C96" s="89"/>
      <c r="D96" s="29"/>
      <c r="E96" s="30">
        <f>IF(D96=1,'Lista '!$C$8,IF(D96=2,'Lista '!$C$9,IF(D96=3,'Lista '!$C$10,IF(D96=4,'Lista '!$C$11,IF(D96=5,'Lista '!$C$12,0)))))</f>
        <v>0</v>
      </c>
      <c r="F96" s="40"/>
    </row>
    <row r="97" spans="1:6" ht="40" customHeight="1">
      <c r="A97" s="92" t="s">
        <v>252</v>
      </c>
      <c r="B97" s="92"/>
      <c r="C97" s="92"/>
      <c r="D97" s="52">
        <f>SUM(D90:D96)/35*100</f>
        <v>0</v>
      </c>
      <c r="E97" s="118" t="str">
        <f>IF(D97&gt;=80,"CONSISTENTE",IF(D97&gt;=70,"MÉDIO",IF(D97&gt;=31,"FRÁGIL","INSUFICIENTE")))</f>
        <v>INSUFICIENTE</v>
      </c>
      <c r="F97" s="118"/>
    </row>
    <row r="98" spans="1:6" s="98" customFormat="1" ht="40" customHeight="1"/>
    <row r="99" spans="1:6" ht="40" customHeight="1">
      <c r="A99" s="117" t="s">
        <v>85</v>
      </c>
      <c r="B99" s="117"/>
      <c r="C99" s="117"/>
      <c r="D99" s="117"/>
      <c r="E99" s="117"/>
      <c r="F99" s="117"/>
    </row>
    <row r="100" spans="1:6" ht="40" customHeight="1">
      <c r="A100" s="25" t="s">
        <v>236</v>
      </c>
      <c r="B100" s="26" t="s">
        <v>231</v>
      </c>
      <c r="C100" s="25" t="s">
        <v>39</v>
      </c>
      <c r="D100" s="93" t="s">
        <v>260</v>
      </c>
      <c r="E100" s="93"/>
      <c r="F100" s="93"/>
    </row>
    <row r="101" spans="1:6" ht="40" customHeight="1">
      <c r="A101" s="115" t="s">
        <v>46</v>
      </c>
      <c r="B101" s="28" t="s">
        <v>20</v>
      </c>
      <c r="C101" s="90" t="s">
        <v>118</v>
      </c>
      <c r="D101" s="89" t="s">
        <v>57</v>
      </c>
      <c r="E101" s="89"/>
      <c r="F101" s="89"/>
    </row>
    <row r="102" spans="1:6" ht="40" customHeight="1">
      <c r="A102" s="115"/>
      <c r="B102" s="28" t="s">
        <v>6</v>
      </c>
      <c r="C102" s="90"/>
      <c r="D102" s="89" t="s">
        <v>21</v>
      </c>
      <c r="E102" s="89"/>
      <c r="F102" s="89"/>
    </row>
    <row r="103" spans="1:6" ht="40" customHeight="1">
      <c r="A103" s="115"/>
      <c r="B103" s="37" t="s">
        <v>117</v>
      </c>
      <c r="C103" s="90"/>
      <c r="D103" s="89"/>
      <c r="E103" s="89"/>
      <c r="F103" s="89"/>
    </row>
    <row r="104" spans="1:6" ht="40" customHeight="1">
      <c r="A104" s="90" t="s">
        <v>230</v>
      </c>
      <c r="B104" s="90"/>
      <c r="C104" s="90"/>
      <c r="D104" s="94" t="s">
        <v>237</v>
      </c>
      <c r="E104" s="94"/>
      <c r="F104" s="56" t="s">
        <v>235</v>
      </c>
    </row>
    <row r="105" spans="1:6" ht="40" customHeight="1">
      <c r="A105" s="89" t="s">
        <v>330</v>
      </c>
      <c r="B105" s="89"/>
      <c r="C105" s="89"/>
      <c r="D105" s="29"/>
      <c r="E105" s="30">
        <f>IF(D105=1,'Lista '!$C$8,IF(D105=2,'Lista '!$C$9,IF(D105=3,'Lista '!$C$10,IF(D105=4,'Lista '!$C$11,IF(D105=5,'Lista '!$C$12,0)))))</f>
        <v>0</v>
      </c>
      <c r="F105" s="31"/>
    </row>
    <row r="106" spans="1:6" ht="40" customHeight="1">
      <c r="A106" s="89" t="s">
        <v>331</v>
      </c>
      <c r="B106" s="89"/>
      <c r="C106" s="89"/>
      <c r="D106" s="29"/>
      <c r="E106" s="30">
        <f>IF(D106=1,'Lista '!$C$8,IF(D106=2,'Lista '!$C$9,IF(D106=3,'Lista '!$C$10,IF(D106=4,'Lista '!$C$11,IF(D106=5,'Lista '!$C$12,0)))))</f>
        <v>0</v>
      </c>
      <c r="F106" s="31"/>
    </row>
    <row r="107" spans="1:6" ht="43.5" customHeight="1">
      <c r="A107" s="89" t="s">
        <v>332</v>
      </c>
      <c r="B107" s="89"/>
      <c r="C107" s="89"/>
      <c r="D107" s="29"/>
      <c r="E107" s="30">
        <f>IF(D107=1,'Lista '!$C$8,IF(D107=2,'Lista '!$C$9,IF(D107=3,'Lista '!$C$10,IF(D107=4,'Lista '!$C$11,IF(D107=5,'Lista '!$C$12,0)))))</f>
        <v>0</v>
      </c>
      <c r="F107" s="31"/>
    </row>
    <row r="108" spans="1:6" ht="40" customHeight="1">
      <c r="A108" s="97" t="s">
        <v>252</v>
      </c>
      <c r="B108" s="97"/>
      <c r="C108" s="97"/>
      <c r="D108" s="56">
        <f>SUM(D105:D107)/15*100</f>
        <v>0</v>
      </c>
      <c r="E108" s="94" t="str">
        <f>IF(D108&gt;=80,"CONSISTENTE",IF(D108&gt;=70,"MÉDIO",IF(D108&gt;=31,"FRÁGIL","INSUFICIENTE")))</f>
        <v>INSUFICIENTE</v>
      </c>
      <c r="F108" s="94"/>
    </row>
    <row r="109" spans="1:6" ht="40" customHeight="1">
      <c r="A109" s="25" t="s">
        <v>236</v>
      </c>
      <c r="B109" s="26" t="s">
        <v>231</v>
      </c>
      <c r="C109" s="25" t="s">
        <v>39</v>
      </c>
      <c r="D109" s="93" t="s">
        <v>260</v>
      </c>
      <c r="E109" s="93"/>
      <c r="F109" s="93"/>
    </row>
    <row r="110" spans="1:6" ht="40" customHeight="1">
      <c r="A110" s="115" t="s">
        <v>47</v>
      </c>
      <c r="B110" s="89" t="s">
        <v>218</v>
      </c>
      <c r="C110" s="90" t="s">
        <v>219</v>
      </c>
      <c r="D110" s="89" t="s">
        <v>67</v>
      </c>
      <c r="E110" s="89"/>
      <c r="F110" s="89"/>
    </row>
    <row r="111" spans="1:6" ht="40.5" customHeight="1">
      <c r="A111" s="115"/>
      <c r="B111" s="89"/>
      <c r="C111" s="90"/>
      <c r="D111" s="89" t="s">
        <v>12</v>
      </c>
      <c r="E111" s="89"/>
      <c r="F111" s="89"/>
    </row>
    <row r="112" spans="1:6" ht="40" customHeight="1">
      <c r="A112" s="115"/>
      <c r="B112" s="89" t="s">
        <v>44</v>
      </c>
      <c r="C112" s="90"/>
      <c r="D112" s="89" t="s">
        <v>109</v>
      </c>
      <c r="E112" s="89"/>
      <c r="F112" s="89"/>
    </row>
    <row r="113" spans="1:6" ht="40" customHeight="1">
      <c r="A113" s="115"/>
      <c r="B113" s="89"/>
      <c r="C113" s="90"/>
      <c r="D113" s="89" t="s">
        <v>10</v>
      </c>
      <c r="E113" s="89"/>
      <c r="F113" s="89"/>
    </row>
    <row r="114" spans="1:6" ht="40" customHeight="1">
      <c r="A114" s="90" t="s">
        <v>230</v>
      </c>
      <c r="B114" s="90"/>
      <c r="C114" s="90"/>
      <c r="D114" s="94" t="s">
        <v>237</v>
      </c>
      <c r="E114" s="94"/>
      <c r="F114" s="56" t="s">
        <v>235</v>
      </c>
    </row>
    <row r="115" spans="1:6" ht="40" customHeight="1">
      <c r="A115" s="89" t="s">
        <v>330</v>
      </c>
      <c r="B115" s="89"/>
      <c r="C115" s="89"/>
      <c r="D115" s="29"/>
      <c r="E115" s="30">
        <f>IF(D115=1,'Lista '!$C$8,IF(D115=2,'Lista '!$C$9,IF(D115=3,'Lista '!$C$10,IF(D115=4,'Lista '!$C$11,IF(D115=5,'Lista '!$C$12,0)))))</f>
        <v>0</v>
      </c>
      <c r="F115" s="31"/>
    </row>
    <row r="116" spans="1:6" ht="40" customHeight="1">
      <c r="A116" s="89" t="s">
        <v>333</v>
      </c>
      <c r="B116" s="89"/>
      <c r="C116" s="89"/>
      <c r="D116" s="29"/>
      <c r="E116" s="30">
        <f>IF(D116=1,'Lista '!$C$8,IF(D116=2,'Lista '!$C$9,IF(D116=3,'Lista '!$C$10,IF(D116=4,'Lista '!$C$11,IF(D116=5,'Lista '!$C$12,0)))))</f>
        <v>0</v>
      </c>
      <c r="F116" s="31"/>
    </row>
    <row r="117" spans="1:6" ht="40" customHeight="1">
      <c r="A117" s="97" t="s">
        <v>252</v>
      </c>
      <c r="B117" s="97"/>
      <c r="C117" s="97"/>
      <c r="D117" s="57">
        <f>SUM(D115:D116)/10*100</f>
        <v>0</v>
      </c>
      <c r="E117" s="95" t="str">
        <f>IF(D117&gt;=80,"CONSISTENTE",IF(D117&gt;=70,"MÉDIO",IF(D117&gt;=31,"FRÁGIL","INSUFICIENTE")))</f>
        <v>INSUFICIENTE</v>
      </c>
      <c r="F117" s="95"/>
    </row>
    <row r="118" spans="1:6" ht="40" customHeight="1">
      <c r="A118" s="25" t="s">
        <v>236</v>
      </c>
      <c r="B118" s="26" t="s">
        <v>231</v>
      </c>
      <c r="C118" s="25" t="s">
        <v>39</v>
      </c>
      <c r="D118" s="93" t="s">
        <v>260</v>
      </c>
      <c r="E118" s="93"/>
      <c r="F118" s="93"/>
    </row>
    <row r="119" spans="1:6" ht="40" customHeight="1">
      <c r="A119" s="115" t="s">
        <v>48</v>
      </c>
      <c r="B119" s="37" t="s">
        <v>120</v>
      </c>
      <c r="C119" s="108" t="s">
        <v>70</v>
      </c>
      <c r="D119" s="91" t="s">
        <v>67</v>
      </c>
      <c r="E119" s="91"/>
      <c r="F119" s="91"/>
    </row>
    <row r="120" spans="1:6" ht="40" customHeight="1">
      <c r="A120" s="115"/>
      <c r="B120" s="37" t="s">
        <v>121</v>
      </c>
      <c r="C120" s="108"/>
      <c r="D120" s="91"/>
      <c r="E120" s="91"/>
      <c r="F120" s="91"/>
    </row>
    <row r="121" spans="1:6" ht="40" customHeight="1">
      <c r="A121" s="115"/>
      <c r="B121" s="37" t="s">
        <v>122</v>
      </c>
      <c r="C121" s="108"/>
      <c r="D121" s="91" t="s">
        <v>10</v>
      </c>
      <c r="E121" s="91"/>
      <c r="F121" s="91"/>
    </row>
    <row r="122" spans="1:6" ht="40" customHeight="1">
      <c r="A122" s="115"/>
      <c r="B122" s="37" t="s">
        <v>123</v>
      </c>
      <c r="C122" s="108"/>
      <c r="D122" s="91" t="s">
        <v>2</v>
      </c>
      <c r="E122" s="91"/>
      <c r="F122" s="91"/>
    </row>
    <row r="123" spans="1:6" ht="40" customHeight="1">
      <c r="A123" s="115"/>
      <c r="B123" s="37" t="s">
        <v>195</v>
      </c>
      <c r="C123" s="108"/>
      <c r="D123" s="91" t="s">
        <v>208</v>
      </c>
      <c r="E123" s="91"/>
      <c r="F123" s="91"/>
    </row>
    <row r="124" spans="1:6" ht="40" customHeight="1">
      <c r="A124" s="90" t="s">
        <v>230</v>
      </c>
      <c r="B124" s="90"/>
      <c r="C124" s="90"/>
      <c r="D124" s="94" t="s">
        <v>237</v>
      </c>
      <c r="E124" s="94"/>
      <c r="F124" s="56" t="s">
        <v>235</v>
      </c>
    </row>
    <row r="125" spans="1:6" ht="40" customHeight="1">
      <c r="A125" s="89" t="s">
        <v>334</v>
      </c>
      <c r="B125" s="89"/>
      <c r="C125" s="89"/>
      <c r="D125" s="29"/>
      <c r="E125" s="30">
        <f>IF(D125=1,'Lista '!$C$8,IF(D125=2,'Lista '!$C$9,IF(D125=3,'Lista '!$C$10,IF(D125=4,'Lista '!$C$11,IF(D125=5,'Lista '!$C$12,0)))))</f>
        <v>0</v>
      </c>
      <c r="F125" s="31"/>
    </row>
    <row r="126" spans="1:6" ht="40" customHeight="1">
      <c r="A126" s="89" t="s">
        <v>335</v>
      </c>
      <c r="B126" s="89"/>
      <c r="C126" s="89"/>
      <c r="D126" s="29"/>
      <c r="E126" s="30">
        <f>IF(D126=1,'Lista '!$C$8,IF(D126=2,'Lista '!$C$9,IF(D126=3,'Lista '!$C$10,IF(D126=4,'Lista '!$C$11,IF(D126=5,'Lista '!$C$12,0)))))</f>
        <v>0</v>
      </c>
      <c r="F126" s="31"/>
    </row>
    <row r="127" spans="1:6" ht="40" customHeight="1">
      <c r="A127" s="91" t="s">
        <v>336</v>
      </c>
      <c r="B127" s="91"/>
      <c r="C127" s="91"/>
      <c r="D127" s="29"/>
      <c r="E127" s="30">
        <f>IF(D127=1,'Lista '!$C$8,IF(D127=2,'Lista '!$C$9,IF(D127=3,'Lista '!$C$10,IF(D127=4,'Lista '!$C$11,IF(D127=5,'Lista '!$C$12,0)))))</f>
        <v>0</v>
      </c>
      <c r="F127" s="31"/>
    </row>
    <row r="128" spans="1:6" ht="40" customHeight="1">
      <c r="A128" s="97" t="s">
        <v>252</v>
      </c>
      <c r="B128" s="97"/>
      <c r="C128" s="97"/>
      <c r="D128" s="57">
        <f>SUM(D125:D127)/15*100</f>
        <v>0</v>
      </c>
      <c r="E128" s="95" t="str">
        <f>IF(D128&gt;=80,"CONSISTENTE",IF(D128&gt;=70,"MÉDIO",IF(D128&gt;=31,"FRÁGIL","INSUFICIENTE")))</f>
        <v>INSUFICIENTE</v>
      </c>
      <c r="F128" s="95"/>
    </row>
    <row r="129" spans="1:6" ht="40" customHeight="1">
      <c r="A129" s="25" t="s">
        <v>236</v>
      </c>
      <c r="B129" s="26" t="s">
        <v>231</v>
      </c>
      <c r="C129" s="25" t="s">
        <v>39</v>
      </c>
      <c r="D129" s="93" t="s">
        <v>260</v>
      </c>
      <c r="E129" s="93"/>
      <c r="F129" s="93"/>
    </row>
    <row r="130" spans="1:6" ht="40" customHeight="1">
      <c r="A130" s="115" t="s">
        <v>71</v>
      </c>
      <c r="B130" s="28" t="s">
        <v>124</v>
      </c>
      <c r="C130" s="90" t="s">
        <v>123</v>
      </c>
      <c r="D130" s="89" t="s">
        <v>12</v>
      </c>
      <c r="E130" s="89"/>
      <c r="F130" s="89"/>
    </row>
    <row r="131" spans="1:6" ht="40" customHeight="1">
      <c r="A131" s="115"/>
      <c r="B131" s="28" t="s">
        <v>22</v>
      </c>
      <c r="C131" s="90"/>
      <c r="D131" s="89" t="s">
        <v>67</v>
      </c>
      <c r="E131" s="89"/>
      <c r="F131" s="89"/>
    </row>
    <row r="132" spans="1:6" ht="40" customHeight="1">
      <c r="A132" s="90" t="s">
        <v>230</v>
      </c>
      <c r="B132" s="90"/>
      <c r="C132" s="90"/>
      <c r="D132" s="94" t="s">
        <v>237</v>
      </c>
      <c r="E132" s="94"/>
      <c r="F132" s="56" t="s">
        <v>235</v>
      </c>
    </row>
    <row r="133" spans="1:6" ht="40" customHeight="1">
      <c r="A133" s="91" t="s">
        <v>337</v>
      </c>
      <c r="B133" s="91"/>
      <c r="C133" s="91"/>
      <c r="D133" s="29"/>
      <c r="E133" s="30">
        <f>IF(D133=1,'Lista '!$C$8,IF(D133=2,'Lista '!$C$9,IF(D133=3,'Lista '!$C$10,IF(D133=4,'Lista '!$C$11,IF(D133=5,'Lista '!$C$12,0)))))</f>
        <v>0</v>
      </c>
      <c r="F133" s="31"/>
    </row>
    <row r="134" spans="1:6" ht="73.5" customHeight="1">
      <c r="A134" s="89" t="s">
        <v>338</v>
      </c>
      <c r="B134" s="89"/>
      <c r="C134" s="89"/>
      <c r="D134" s="29"/>
      <c r="E134" s="30">
        <f>IF(D134=1,'Lista '!$C$8,IF(D134=2,'Lista '!$C$9,IF(D134=3,'Lista '!$C$10,IF(D134=4,'Lista '!$C$11,IF(D134=5,'Lista '!$C$12,0)))))</f>
        <v>0</v>
      </c>
      <c r="F134" s="31"/>
    </row>
    <row r="135" spans="1:6" ht="40" customHeight="1">
      <c r="A135" s="97" t="s">
        <v>252</v>
      </c>
      <c r="B135" s="97"/>
      <c r="C135" s="97"/>
      <c r="D135" s="57">
        <f>SUM(D133:D134)/10*100</f>
        <v>0</v>
      </c>
      <c r="E135" s="95" t="str">
        <f>IF(D135&gt;=80,"CONSISTENTE",IF(D135&gt;=70,"MÉDIO",IF(D135&gt;=31,"FRÁGIL","INSUFICIENTE")))</f>
        <v>INSUFICIENTE</v>
      </c>
      <c r="F135" s="95"/>
    </row>
    <row r="136" spans="1:6" ht="40" customHeight="1">
      <c r="A136" s="25" t="s">
        <v>236</v>
      </c>
      <c r="B136" s="26" t="s">
        <v>231</v>
      </c>
      <c r="C136" s="25" t="s">
        <v>39</v>
      </c>
      <c r="D136" s="93" t="s">
        <v>260</v>
      </c>
      <c r="E136" s="93"/>
      <c r="F136" s="93"/>
    </row>
    <row r="137" spans="1:6" ht="40" customHeight="1">
      <c r="A137" s="115" t="s">
        <v>72</v>
      </c>
      <c r="B137" s="28" t="s">
        <v>125</v>
      </c>
      <c r="C137" s="90" t="s">
        <v>66</v>
      </c>
      <c r="D137" s="89" t="s">
        <v>126</v>
      </c>
      <c r="E137" s="89"/>
      <c r="F137" s="89"/>
    </row>
    <row r="138" spans="1:6" ht="40" customHeight="1">
      <c r="A138" s="115"/>
      <c r="B138" s="28" t="s">
        <v>68</v>
      </c>
      <c r="C138" s="90"/>
      <c r="D138" s="89" t="s">
        <v>26</v>
      </c>
      <c r="E138" s="89"/>
      <c r="F138" s="89"/>
    </row>
    <row r="139" spans="1:6" ht="40" customHeight="1">
      <c r="A139" s="115"/>
      <c r="B139" s="28" t="s">
        <v>5</v>
      </c>
      <c r="C139" s="90"/>
      <c r="D139" s="89" t="s">
        <v>67</v>
      </c>
      <c r="E139" s="89"/>
      <c r="F139" s="89"/>
    </row>
    <row r="140" spans="1:6" ht="40" customHeight="1">
      <c r="A140" s="115"/>
      <c r="B140" s="28" t="s">
        <v>69</v>
      </c>
      <c r="C140" s="90"/>
      <c r="D140" s="91" t="s">
        <v>196</v>
      </c>
      <c r="E140" s="91"/>
      <c r="F140" s="91"/>
    </row>
    <row r="141" spans="1:6" ht="40" customHeight="1">
      <c r="A141" s="90" t="s">
        <v>230</v>
      </c>
      <c r="B141" s="90"/>
      <c r="C141" s="90"/>
      <c r="D141" s="94" t="s">
        <v>237</v>
      </c>
      <c r="E141" s="94"/>
      <c r="F141" s="56" t="s">
        <v>235</v>
      </c>
    </row>
    <row r="142" spans="1:6" ht="40" customHeight="1">
      <c r="A142" s="91" t="s">
        <v>339</v>
      </c>
      <c r="B142" s="91"/>
      <c r="C142" s="91"/>
      <c r="D142" s="29"/>
      <c r="E142" s="30">
        <f>IF(D142=1,'Lista '!$C$8,IF(D142=2,'Lista '!$C$9,IF(D142=3,'Lista '!$C$10,IF(D142=4,'Lista '!$C$11,IF(D142=5,'Lista '!$C$12,0)))))</f>
        <v>0</v>
      </c>
      <c r="F142" s="31"/>
    </row>
    <row r="143" spans="1:6" ht="40" customHeight="1">
      <c r="A143" s="89" t="s">
        <v>340</v>
      </c>
      <c r="B143" s="89"/>
      <c r="C143" s="89"/>
      <c r="D143" s="29"/>
      <c r="E143" s="30">
        <f>IF(D143=1,'Lista '!$C$8,IF(D143=2,'Lista '!$C$9,IF(D143=3,'Lista '!$C$10,IF(D143=4,'Lista '!$C$11,IF(D143=5,'Lista '!$C$12,0)))))</f>
        <v>0</v>
      </c>
      <c r="F143" s="31"/>
    </row>
    <row r="144" spans="1:6" ht="40" customHeight="1">
      <c r="A144" s="89" t="s">
        <v>341</v>
      </c>
      <c r="B144" s="89"/>
      <c r="C144" s="89"/>
      <c r="D144" s="29"/>
      <c r="E144" s="30">
        <f>IF(D144=1,'Lista '!$C$8,IF(D144=2,'Lista '!$C$9,IF(D144=3,'Lista '!$C$10,IF(D144=4,'Lista '!$C$11,IF(D144=5,'Lista '!$C$12,0)))))</f>
        <v>0</v>
      </c>
      <c r="F144" s="31"/>
    </row>
    <row r="145" spans="1:6" ht="40" customHeight="1">
      <c r="A145" s="89" t="s">
        <v>342</v>
      </c>
      <c r="B145" s="89"/>
      <c r="C145" s="89"/>
      <c r="D145" s="29"/>
      <c r="E145" s="30">
        <f>IF(D145=1,'Lista '!$C$8,IF(D145=2,'Lista '!$C$9,IF(D145=3,'Lista '!$C$10,IF(D145=4,'Lista '!$C$11,IF(D145=5,'Lista '!$C$12,0)))))</f>
        <v>0</v>
      </c>
      <c r="F145" s="31"/>
    </row>
    <row r="146" spans="1:6" ht="40" customHeight="1">
      <c r="A146" s="89" t="s">
        <v>343</v>
      </c>
      <c r="B146" s="89"/>
      <c r="C146" s="89"/>
      <c r="D146" s="29"/>
      <c r="E146" s="30">
        <f>IF(D146=1,'Lista '!$C$8,IF(D146=2,'Lista '!$C$9,IF(D146=3,'Lista '!$C$10,IF(D146=4,'Lista '!$C$11,IF(D146=5,'Lista '!$C$12,0)))))</f>
        <v>0</v>
      </c>
      <c r="F146" s="31"/>
    </row>
    <row r="147" spans="1:6" ht="40" customHeight="1">
      <c r="A147" s="97" t="s">
        <v>252</v>
      </c>
      <c r="B147" s="97"/>
      <c r="C147" s="97"/>
      <c r="D147" s="57">
        <f>SUM(D142:D146)/25*100</f>
        <v>0</v>
      </c>
      <c r="E147" s="95" t="str">
        <f>IF(D147&gt;=80,"CONSISTENTE",IF(D147&gt;=70,"MÉDIO",IF(D147&gt;=31,"FRÁGIL","INSUFICIENTE")))</f>
        <v>INSUFICIENTE</v>
      </c>
      <c r="F147" s="95"/>
    </row>
    <row r="148" spans="1:6" ht="40" customHeight="1">
      <c r="A148" s="25" t="s">
        <v>236</v>
      </c>
      <c r="B148" s="26" t="s">
        <v>231</v>
      </c>
      <c r="C148" s="25" t="s">
        <v>39</v>
      </c>
      <c r="D148" s="93" t="s">
        <v>260</v>
      </c>
      <c r="E148" s="93"/>
      <c r="F148" s="93"/>
    </row>
    <row r="149" spans="1:6" ht="40" customHeight="1">
      <c r="A149" s="115" t="s">
        <v>73</v>
      </c>
      <c r="B149" s="41" t="s">
        <v>64</v>
      </c>
      <c r="C149" s="90" t="s">
        <v>23</v>
      </c>
      <c r="D149" s="89" t="s">
        <v>24</v>
      </c>
      <c r="E149" s="89"/>
      <c r="F149" s="89"/>
    </row>
    <row r="150" spans="1:6" ht="40" customHeight="1">
      <c r="A150" s="115"/>
      <c r="B150" s="28" t="s">
        <v>5</v>
      </c>
      <c r="C150" s="90"/>
      <c r="D150" s="89" t="s">
        <v>19</v>
      </c>
      <c r="E150" s="89"/>
      <c r="F150" s="89"/>
    </row>
    <row r="151" spans="1:6" ht="40" customHeight="1">
      <c r="A151" s="90" t="s">
        <v>230</v>
      </c>
      <c r="B151" s="90"/>
      <c r="C151" s="90"/>
      <c r="D151" s="94" t="s">
        <v>237</v>
      </c>
      <c r="E151" s="94"/>
      <c r="F151" s="56" t="s">
        <v>235</v>
      </c>
    </row>
    <row r="152" spans="1:6" ht="40" customHeight="1">
      <c r="A152" s="89" t="s">
        <v>344</v>
      </c>
      <c r="B152" s="89"/>
      <c r="C152" s="89"/>
      <c r="D152" s="29"/>
      <c r="E152" s="30">
        <f>IF(D152=1,'Lista '!$C$8,IF(D152=2,'Lista '!$C$9,IF(D152=3,'Lista '!$C$10,IF(D152=4,'Lista '!$C$11,IF(D152=5,'Lista '!$C$12,0)))))</f>
        <v>0</v>
      </c>
      <c r="F152" s="31"/>
    </row>
    <row r="153" spans="1:6" ht="40" customHeight="1">
      <c r="A153" s="89" t="s">
        <v>345</v>
      </c>
      <c r="B153" s="89"/>
      <c r="C153" s="89"/>
      <c r="D153" s="29"/>
      <c r="E153" s="30">
        <f>IF(D153=1,'Lista '!$C$8,IF(D153=2,'Lista '!$C$9,IF(D153=3,'Lista '!$C$10,IF(D153=4,'Lista '!$C$11,IF(D153=5,'Lista '!$C$12,0)))))</f>
        <v>0</v>
      </c>
      <c r="F153" s="42"/>
    </row>
    <row r="154" spans="1:6" ht="40" customHeight="1">
      <c r="A154" s="89" t="s">
        <v>346</v>
      </c>
      <c r="B154" s="89"/>
      <c r="C154" s="89"/>
      <c r="D154" s="29"/>
      <c r="E154" s="30">
        <f>IF(D154=1,'Lista '!$C$8,IF(D154=2,'Lista '!$C$9,IF(D154=3,'Lista '!$C$10,IF(D154=4,'Lista '!$C$11,IF(D154=5,'Lista '!$C$12,0)))))</f>
        <v>0</v>
      </c>
      <c r="F154" s="42"/>
    </row>
    <row r="155" spans="1:6" ht="57.75" customHeight="1">
      <c r="A155" s="89" t="s">
        <v>347</v>
      </c>
      <c r="B155" s="89"/>
      <c r="C155" s="89"/>
      <c r="D155" s="29"/>
      <c r="E155" s="30">
        <f>IF(D155=1,'Lista '!$C$8,IF(D155=2,'Lista '!$C$9,IF(D155=3,'Lista '!$C$10,IF(D155=4,'Lista '!$C$11,IF(D155=5,'Lista '!$C$12,0)))))</f>
        <v>0</v>
      </c>
      <c r="F155" s="42"/>
    </row>
    <row r="156" spans="1:6" ht="40" customHeight="1">
      <c r="A156" s="89" t="s">
        <v>348</v>
      </c>
      <c r="B156" s="89"/>
      <c r="C156" s="89"/>
      <c r="D156" s="29"/>
      <c r="E156" s="30">
        <f>IF(D156=1,'Lista '!$C$8,IF(D156=2,'Lista '!$C$9,IF(D156=3,'Lista '!$C$10,IF(D156=4,'Lista '!$C$11,IF(D156=5,'Lista '!$C$12,0)))))</f>
        <v>0</v>
      </c>
      <c r="F156" s="42"/>
    </row>
    <row r="157" spans="1:6" ht="40" customHeight="1">
      <c r="A157" s="97" t="s">
        <v>252</v>
      </c>
      <c r="B157" s="97"/>
      <c r="C157" s="97"/>
      <c r="D157" s="57">
        <f>SUM(D152:D156)/25*100</f>
        <v>0</v>
      </c>
      <c r="E157" s="95" t="str">
        <f>IF(D157&gt;=80,"CONSISTENTE",IF(D157&gt;=70,"MÉDIO",IF(D157&gt;=31,"FRÁGIL","INSUFICIENTE")))</f>
        <v>INSUFICIENTE</v>
      </c>
      <c r="F157" s="95"/>
    </row>
    <row r="158" spans="1:6" ht="40" customHeight="1">
      <c r="A158" s="25" t="s">
        <v>236</v>
      </c>
      <c r="B158" s="26" t="s">
        <v>231</v>
      </c>
      <c r="C158" s="25" t="s">
        <v>39</v>
      </c>
      <c r="D158" s="93" t="s">
        <v>260</v>
      </c>
      <c r="E158" s="93"/>
      <c r="F158" s="93"/>
    </row>
    <row r="159" spans="1:6" ht="40" customHeight="1">
      <c r="A159" s="96" t="s">
        <v>77</v>
      </c>
      <c r="B159" s="41" t="s">
        <v>58</v>
      </c>
      <c r="C159" s="90" t="s">
        <v>57</v>
      </c>
      <c r="D159" s="89" t="s">
        <v>67</v>
      </c>
      <c r="E159" s="89"/>
      <c r="F159" s="89"/>
    </row>
    <row r="160" spans="1:6" ht="40" customHeight="1">
      <c r="A160" s="96"/>
      <c r="B160" s="28" t="s">
        <v>60</v>
      </c>
      <c r="C160" s="90"/>
      <c r="D160" s="91" t="s">
        <v>2</v>
      </c>
      <c r="E160" s="91"/>
      <c r="F160" s="91"/>
    </row>
    <row r="161" spans="1:6" ht="40" customHeight="1">
      <c r="A161" s="96"/>
      <c r="B161" s="28" t="s">
        <v>120</v>
      </c>
      <c r="C161" s="90"/>
      <c r="D161" s="91" t="s">
        <v>19</v>
      </c>
      <c r="E161" s="91"/>
      <c r="F161" s="91"/>
    </row>
    <row r="162" spans="1:6" ht="40" customHeight="1">
      <c r="A162" s="96"/>
      <c r="B162" s="28" t="s">
        <v>210</v>
      </c>
      <c r="C162" s="90"/>
      <c r="D162" s="89" t="s">
        <v>209</v>
      </c>
      <c r="E162" s="89"/>
      <c r="F162" s="89"/>
    </row>
    <row r="163" spans="1:6" ht="40" customHeight="1">
      <c r="A163" s="96"/>
      <c r="B163" s="28" t="s">
        <v>59</v>
      </c>
      <c r="C163" s="90"/>
      <c r="D163" s="89"/>
      <c r="E163" s="89"/>
      <c r="F163" s="89"/>
    </row>
    <row r="164" spans="1:6" ht="40" customHeight="1">
      <c r="A164" s="90" t="s">
        <v>230</v>
      </c>
      <c r="B164" s="90"/>
      <c r="C164" s="90"/>
      <c r="D164" s="94" t="s">
        <v>237</v>
      </c>
      <c r="E164" s="94"/>
      <c r="F164" s="56" t="s">
        <v>235</v>
      </c>
    </row>
    <row r="165" spans="1:6" ht="40" customHeight="1">
      <c r="A165" s="89" t="s">
        <v>349</v>
      </c>
      <c r="B165" s="89"/>
      <c r="C165" s="89"/>
      <c r="D165" s="29"/>
      <c r="E165" s="30">
        <f>IF(D165=1,'Lista '!$C$8,IF(D165=2,'Lista '!$C$9,IF(D165=3,'Lista '!$C$10,IF(D165=4,'Lista '!$C$11,IF(D165=5,'Lista '!$C$12,0)))))</f>
        <v>0</v>
      </c>
      <c r="F165" s="31"/>
    </row>
    <row r="166" spans="1:6" ht="37.5" customHeight="1">
      <c r="A166" s="89" t="s">
        <v>350</v>
      </c>
      <c r="B166" s="89"/>
      <c r="C166" s="89"/>
      <c r="D166" s="29"/>
      <c r="E166" s="30">
        <f>IF(D166=1,'Lista '!$C$8,IF(D166=2,'Lista '!$C$9,IF(D166=3,'Lista '!$C$10,IF(D166=4,'Lista '!$C$11,IF(D166=5,'Lista '!$C$12,0)))))</f>
        <v>0</v>
      </c>
      <c r="F166" s="31"/>
    </row>
    <row r="167" spans="1:6" ht="80.25" customHeight="1">
      <c r="A167" s="89" t="s">
        <v>351</v>
      </c>
      <c r="B167" s="89"/>
      <c r="C167" s="89"/>
      <c r="D167" s="29"/>
      <c r="E167" s="30">
        <f>IF(D167=1,'Lista '!$C$8,IF(D167=2,'Lista '!$C$9,IF(D167=3,'Lista '!$C$10,IF(D167=4,'Lista '!$C$11,IF(D167=5,'Lista '!$C$12,0)))))</f>
        <v>0</v>
      </c>
      <c r="F167" s="31"/>
    </row>
    <row r="168" spans="1:6" ht="40" customHeight="1">
      <c r="A168" s="97" t="s">
        <v>252</v>
      </c>
      <c r="B168" s="97"/>
      <c r="C168" s="97"/>
      <c r="D168" s="57">
        <f>SUM(D165:D167)/15*100</f>
        <v>0</v>
      </c>
      <c r="E168" s="95" t="str">
        <f>IF(D168&gt;=80,"CONSISTENTE",IF(D168&gt;=70,"MÉDIO",IF(D168&gt;=31,"FRÁGIL","INSUFICIENTE")))</f>
        <v>INSUFICIENTE</v>
      </c>
      <c r="F168" s="95"/>
    </row>
    <row r="169" spans="1:6" ht="40" customHeight="1">
      <c r="A169" s="25" t="s">
        <v>236</v>
      </c>
      <c r="B169" s="26" t="s">
        <v>231</v>
      </c>
      <c r="C169" s="25" t="s">
        <v>39</v>
      </c>
      <c r="D169" s="93" t="s">
        <v>260</v>
      </c>
      <c r="E169" s="93"/>
      <c r="F169" s="93"/>
    </row>
    <row r="170" spans="1:6" ht="40" customHeight="1">
      <c r="A170" s="115" t="s">
        <v>78</v>
      </c>
      <c r="B170" s="89" t="s">
        <v>122</v>
      </c>
      <c r="C170" s="116" t="s">
        <v>75</v>
      </c>
      <c r="D170" s="89" t="s">
        <v>76</v>
      </c>
      <c r="E170" s="89"/>
      <c r="F170" s="89"/>
    </row>
    <row r="171" spans="1:6" ht="40" customHeight="1">
      <c r="A171" s="115"/>
      <c r="B171" s="89"/>
      <c r="C171" s="116"/>
      <c r="D171" s="89" t="s">
        <v>212</v>
      </c>
      <c r="E171" s="89"/>
      <c r="F171" s="89"/>
    </row>
    <row r="172" spans="1:6" ht="40" customHeight="1">
      <c r="A172" s="115"/>
      <c r="B172" s="28" t="s">
        <v>74</v>
      </c>
      <c r="C172" s="116"/>
      <c r="D172" s="89" t="s">
        <v>211</v>
      </c>
      <c r="E172" s="89"/>
      <c r="F172" s="89"/>
    </row>
    <row r="173" spans="1:6" ht="40" customHeight="1">
      <c r="A173" s="115"/>
      <c r="B173" s="28" t="s">
        <v>80</v>
      </c>
      <c r="C173" s="116"/>
      <c r="D173" s="91" t="s">
        <v>2</v>
      </c>
      <c r="E173" s="91"/>
      <c r="F173" s="91"/>
    </row>
    <row r="174" spans="1:6" ht="40" customHeight="1">
      <c r="A174" s="90" t="s">
        <v>230</v>
      </c>
      <c r="B174" s="90"/>
      <c r="C174" s="90"/>
      <c r="D174" s="94" t="s">
        <v>237</v>
      </c>
      <c r="E174" s="94"/>
      <c r="F174" s="56" t="s">
        <v>235</v>
      </c>
    </row>
    <row r="175" spans="1:6" ht="40" customHeight="1">
      <c r="A175" s="89" t="s">
        <v>352</v>
      </c>
      <c r="B175" s="89"/>
      <c r="C175" s="89"/>
      <c r="D175" s="29"/>
      <c r="E175" s="30">
        <f>IF(D175=1,'Lista '!$C$8,IF(D175=2,'Lista '!$C$9,IF(D175=3,'Lista '!$C$10,IF(D175=4,'Lista '!$C$11,IF(D175=5,'Lista '!$C$12,0)))))</f>
        <v>0</v>
      </c>
      <c r="F175" s="31"/>
    </row>
    <row r="176" spans="1:6" ht="40" customHeight="1">
      <c r="A176" s="89" t="s">
        <v>306</v>
      </c>
      <c r="B176" s="89"/>
      <c r="C176" s="89"/>
      <c r="D176" s="29"/>
      <c r="E176" s="30">
        <f>IF(D176=1,'Lista '!$C$8,IF(D176=2,'Lista '!$C$9,IF(D176=3,'Lista '!$C$10,IF(D176=4,'Lista '!$C$11,IF(D176=5,'Lista '!$C$12,0)))))</f>
        <v>0</v>
      </c>
      <c r="F176" s="31"/>
    </row>
    <row r="177" spans="1:6" ht="40" customHeight="1">
      <c r="A177" s="89" t="s">
        <v>353</v>
      </c>
      <c r="B177" s="89"/>
      <c r="C177" s="89"/>
      <c r="D177" s="29"/>
      <c r="E177" s="30">
        <f>IF(D177=1,'Lista '!$C$8,IF(D177=2,'Lista '!$C$9,IF(D177=3,'Lista '!$C$10,IF(D177=4,'Lista '!$C$11,IF(D177=5,'Lista '!$C$12,0)))))</f>
        <v>0</v>
      </c>
      <c r="F177" s="31"/>
    </row>
    <row r="178" spans="1:6" ht="40" customHeight="1">
      <c r="A178" s="97" t="s">
        <v>252</v>
      </c>
      <c r="B178" s="97"/>
      <c r="C178" s="97"/>
      <c r="D178" s="57">
        <f>SUM(D175:D177)/15*100</f>
        <v>0</v>
      </c>
      <c r="E178" s="95" t="str">
        <f>IF(D178&gt;=80,"CONSISTENTE",IF(D178&gt;=70,"MÉDIO",IF(D178&gt;=31,"FRÁGIL","INSUFICIENTE")))</f>
        <v>INSUFICIENTE</v>
      </c>
      <c r="F178" s="95"/>
    </row>
    <row r="179" spans="1:6" ht="40" customHeight="1">
      <c r="A179" s="122"/>
      <c r="B179" s="122"/>
      <c r="C179" s="122"/>
      <c r="D179" s="122"/>
      <c r="E179" s="122"/>
      <c r="F179" s="122"/>
    </row>
    <row r="180" spans="1:6" ht="40" customHeight="1">
      <c r="A180" s="25" t="s">
        <v>236</v>
      </c>
      <c r="B180" s="26" t="s">
        <v>231</v>
      </c>
      <c r="C180" s="25" t="s">
        <v>39</v>
      </c>
      <c r="D180" s="93" t="s">
        <v>260</v>
      </c>
      <c r="E180" s="93"/>
      <c r="F180" s="93"/>
    </row>
    <row r="181" spans="1:6" ht="40" customHeight="1">
      <c r="A181" s="96" t="s">
        <v>79</v>
      </c>
      <c r="B181" s="28" t="s">
        <v>62</v>
      </c>
      <c r="C181" s="90" t="s">
        <v>35</v>
      </c>
      <c r="D181" s="89" t="s">
        <v>19</v>
      </c>
      <c r="E181" s="89"/>
      <c r="F181" s="89"/>
    </row>
    <row r="182" spans="1:6" ht="40" customHeight="1">
      <c r="A182" s="96"/>
      <c r="B182" s="28" t="s">
        <v>18</v>
      </c>
      <c r="C182" s="90"/>
      <c r="D182" s="89" t="s">
        <v>65</v>
      </c>
      <c r="E182" s="89"/>
      <c r="F182" s="89"/>
    </row>
    <row r="183" spans="1:6" ht="40" customHeight="1">
      <c r="A183" s="96"/>
      <c r="B183" s="28" t="s">
        <v>17</v>
      </c>
      <c r="C183" s="90"/>
      <c r="D183" s="89"/>
      <c r="E183" s="89"/>
      <c r="F183" s="89"/>
    </row>
    <row r="184" spans="1:6" ht="40" customHeight="1">
      <c r="A184" s="90" t="s">
        <v>230</v>
      </c>
      <c r="B184" s="90"/>
      <c r="C184" s="90"/>
      <c r="D184" s="95" t="s">
        <v>237</v>
      </c>
      <c r="E184" s="95"/>
      <c r="F184" s="56" t="s">
        <v>235</v>
      </c>
    </row>
    <row r="185" spans="1:6" ht="40" customHeight="1">
      <c r="A185" s="89" t="s">
        <v>354</v>
      </c>
      <c r="B185" s="89"/>
      <c r="C185" s="89"/>
      <c r="D185" s="29"/>
      <c r="E185" s="30">
        <f>IF(D185=1,'Lista '!$C$8,IF(D185=2,'Lista '!$C$9,IF(D185=3,'Lista '!$C$10,IF(D185=4,'Lista '!$C$11,IF(D185=5,'Lista '!$C$12,0)))))</f>
        <v>0</v>
      </c>
      <c r="F185" s="31"/>
    </row>
    <row r="186" spans="1:6" ht="40.5" customHeight="1">
      <c r="A186" s="89" t="s">
        <v>355</v>
      </c>
      <c r="B186" s="89"/>
      <c r="C186" s="89"/>
      <c r="D186" s="29"/>
      <c r="E186" s="30">
        <f>IF(D186=1,'Lista '!$C$8,IF(D186=2,'Lista '!$C$9,IF(D186=3,'Lista '!$C$10,IF(D186=4,'Lista '!$C$11,IF(D186=5,'Lista '!$C$12,0)))))</f>
        <v>0</v>
      </c>
      <c r="F186" s="31"/>
    </row>
    <row r="187" spans="1:6" ht="43.5" customHeight="1">
      <c r="A187" s="89" t="s">
        <v>356</v>
      </c>
      <c r="B187" s="89"/>
      <c r="C187" s="89"/>
      <c r="D187" s="29"/>
      <c r="E187" s="30">
        <f>IF(D187=1,'Lista '!$C$8,IF(D187=2,'Lista '!$C$9,IF(D187=3,'Lista '!$C$10,IF(D187=4,'Lista '!$C$11,IF(D187=5,'Lista '!$C$12,0)))))</f>
        <v>0</v>
      </c>
      <c r="F187" s="31"/>
    </row>
    <row r="188" spans="1:6" ht="40" customHeight="1">
      <c r="A188" s="89" t="s">
        <v>357</v>
      </c>
      <c r="B188" s="89"/>
      <c r="C188" s="89"/>
      <c r="D188" s="29"/>
      <c r="E188" s="30">
        <f>IF(D188=1,'Lista '!$C$8,IF(D188=2,'Lista '!$C$9,IF(D188=3,'Lista '!$C$10,IF(D188=4,'Lista '!$C$11,IF(D188=5,'Lista '!$C$12,0)))))</f>
        <v>0</v>
      </c>
      <c r="F188" s="31"/>
    </row>
    <row r="189" spans="1:6" ht="65.150000000000006" customHeight="1">
      <c r="A189" s="89" t="s">
        <v>358</v>
      </c>
      <c r="B189" s="89"/>
      <c r="C189" s="89"/>
      <c r="D189" s="29"/>
      <c r="E189" s="30">
        <f>IF(D189=1,'Lista '!$C$8,IF(D189=2,'Lista '!$C$9,IF(D189=3,'Lista '!$C$10,IF(D189=4,'Lista '!$C$11,IF(D189=5,'Lista '!$C$12,0)))))</f>
        <v>0</v>
      </c>
      <c r="F189" s="31"/>
    </row>
    <row r="190" spans="1:6" ht="40" customHeight="1">
      <c r="A190" s="97" t="s">
        <v>252</v>
      </c>
      <c r="B190" s="97"/>
      <c r="C190" s="97"/>
      <c r="D190" s="57">
        <f>SUM(D187:D189)/15*100</f>
        <v>0</v>
      </c>
      <c r="E190" s="95" t="str">
        <f>IF(D190&gt;=80,"CONSISTENTE",IF(D190&gt;=70,"MÉDIO",IF(D190&gt;=31,"FRÁGIL","INSUFICIENTE")))</f>
        <v>INSUFICIENTE</v>
      </c>
      <c r="F190" s="95"/>
    </row>
    <row r="191" spans="1:6" s="98" customFormat="1" ht="40" customHeight="1"/>
    <row r="192" spans="1:6" ht="40" customHeight="1">
      <c r="A192" s="121" t="s">
        <v>86</v>
      </c>
      <c r="B192" s="121"/>
      <c r="C192" s="121"/>
      <c r="D192" s="121"/>
      <c r="E192" s="121"/>
      <c r="F192" s="121"/>
    </row>
    <row r="193" spans="1:6" ht="40" customHeight="1">
      <c r="A193" s="25" t="s">
        <v>236</v>
      </c>
      <c r="B193" s="26" t="s">
        <v>231</v>
      </c>
      <c r="C193" s="25" t="s">
        <v>39</v>
      </c>
      <c r="D193" s="93" t="s">
        <v>260</v>
      </c>
      <c r="E193" s="93"/>
      <c r="F193" s="93"/>
    </row>
    <row r="194" spans="1:6" ht="40" customHeight="1">
      <c r="A194" s="96" t="s">
        <v>87</v>
      </c>
      <c r="B194" s="28" t="s">
        <v>205</v>
      </c>
      <c r="C194" s="90" t="s">
        <v>138</v>
      </c>
      <c r="D194" s="89" t="s">
        <v>15</v>
      </c>
      <c r="E194" s="89"/>
      <c r="F194" s="89"/>
    </row>
    <row r="195" spans="1:6" ht="40" customHeight="1">
      <c r="A195" s="96"/>
      <c r="B195" s="28" t="s">
        <v>13</v>
      </c>
      <c r="C195" s="90"/>
      <c r="D195" s="89" t="s">
        <v>16</v>
      </c>
      <c r="E195" s="89"/>
      <c r="F195" s="89"/>
    </row>
    <row r="196" spans="1:6" ht="40" customHeight="1">
      <c r="A196" s="96"/>
      <c r="B196" s="28" t="s">
        <v>14</v>
      </c>
      <c r="C196" s="90"/>
      <c r="D196" s="89"/>
      <c r="E196" s="89"/>
      <c r="F196" s="89"/>
    </row>
    <row r="197" spans="1:6" ht="40" customHeight="1">
      <c r="A197" s="90" t="s">
        <v>230</v>
      </c>
      <c r="B197" s="90"/>
      <c r="C197" s="90"/>
      <c r="D197" s="100" t="s">
        <v>237</v>
      </c>
      <c r="E197" s="100"/>
      <c r="F197" s="58" t="s">
        <v>235</v>
      </c>
    </row>
    <row r="198" spans="1:6" ht="40" customHeight="1">
      <c r="A198" s="89" t="s">
        <v>359</v>
      </c>
      <c r="B198" s="89"/>
      <c r="C198" s="89"/>
      <c r="D198" s="29"/>
      <c r="E198" s="30">
        <f>IF(D198=1,'Lista '!$C$8,IF(D198=2,'Lista '!$C$9,IF(D198=3,'Lista '!$C$10,IF(D198=4,'Lista '!$C$11,IF(D198=5,'Lista '!$C$12,0)))))</f>
        <v>0</v>
      </c>
      <c r="F198" s="40"/>
    </row>
    <row r="199" spans="1:6" ht="40" customHeight="1">
      <c r="A199" s="89" t="s">
        <v>360</v>
      </c>
      <c r="B199" s="89"/>
      <c r="C199" s="89"/>
      <c r="D199" s="29"/>
      <c r="E199" s="30">
        <f>IF(D199=1,'Lista '!$C$8,IF(D199=2,'Lista '!$C$9,IF(D199=3,'Lista '!$C$10,IF(D199=4,'Lista '!$C$11,IF(D199=5,'Lista '!$C$12,0)))))</f>
        <v>0</v>
      </c>
      <c r="F199" s="40"/>
    </row>
    <row r="200" spans="1:6" ht="40" customHeight="1">
      <c r="A200" s="99" t="s">
        <v>252</v>
      </c>
      <c r="B200" s="99"/>
      <c r="C200" s="99"/>
      <c r="D200" s="59">
        <f>SUM(D198:D199)/10*100</f>
        <v>0</v>
      </c>
      <c r="E200" s="101" t="str">
        <f>IF(D200&gt;=80,"CONSISTENTE",IF(D200&gt;=70,"MÉDIO",IF(D200&gt;=31,"FRÁGIL","INSUFICIENTE")))</f>
        <v>INSUFICIENTE</v>
      </c>
      <c r="F200" s="101"/>
    </row>
    <row r="201" spans="1:6" ht="40" customHeight="1">
      <c r="A201" s="25" t="s">
        <v>236</v>
      </c>
      <c r="B201" s="26" t="s">
        <v>231</v>
      </c>
      <c r="C201" s="25" t="s">
        <v>39</v>
      </c>
      <c r="D201" s="93" t="s">
        <v>260</v>
      </c>
      <c r="E201" s="93"/>
      <c r="F201" s="93"/>
    </row>
    <row r="202" spans="1:6" ht="40" customHeight="1">
      <c r="A202" s="96" t="s">
        <v>88</v>
      </c>
      <c r="B202" s="28" t="s">
        <v>213</v>
      </c>
      <c r="C202" s="90" t="s">
        <v>165</v>
      </c>
      <c r="D202" s="89" t="s">
        <v>170</v>
      </c>
      <c r="E202" s="89"/>
      <c r="F202" s="89"/>
    </row>
    <row r="203" spans="1:6" ht="40" customHeight="1">
      <c r="A203" s="96"/>
      <c r="B203" s="28" t="s">
        <v>214</v>
      </c>
      <c r="C203" s="90"/>
      <c r="D203" s="89" t="s">
        <v>25</v>
      </c>
      <c r="E203" s="89"/>
      <c r="F203" s="89"/>
    </row>
    <row r="204" spans="1:6" ht="40" customHeight="1">
      <c r="A204" s="96"/>
      <c r="B204" s="28" t="s">
        <v>91</v>
      </c>
      <c r="C204" s="90"/>
      <c r="D204" s="89" t="s">
        <v>164</v>
      </c>
      <c r="E204" s="89"/>
      <c r="F204" s="89"/>
    </row>
    <row r="205" spans="1:6" ht="40" customHeight="1">
      <c r="A205" s="90" t="s">
        <v>230</v>
      </c>
      <c r="B205" s="90"/>
      <c r="C205" s="90"/>
      <c r="D205" s="100" t="s">
        <v>237</v>
      </c>
      <c r="E205" s="100"/>
      <c r="F205" s="58" t="s">
        <v>235</v>
      </c>
    </row>
    <row r="206" spans="1:6" ht="40" customHeight="1">
      <c r="A206" s="89" t="s">
        <v>361</v>
      </c>
      <c r="B206" s="89"/>
      <c r="C206" s="89"/>
      <c r="D206" s="29"/>
      <c r="E206" s="30">
        <f>IF(D206=1,'Lista '!$C$8,IF(D206=2,'Lista '!$C$9,IF(D206=3,'Lista '!$C$10,IF(D206=4,'Lista '!$C$11,IF(D206=5,'Lista '!$C$12,0)))))</f>
        <v>0</v>
      </c>
      <c r="F206" s="43"/>
    </row>
    <row r="207" spans="1:6" ht="40" customHeight="1">
      <c r="A207" s="89" t="s">
        <v>362</v>
      </c>
      <c r="B207" s="89"/>
      <c r="C207" s="89"/>
      <c r="D207" s="29"/>
      <c r="E207" s="30">
        <f>IF(D207=1,'Lista '!$C$8,IF(D207=2,'Lista '!$C$9,IF(D207=3,'Lista '!$C$10,IF(D207=4,'Lista '!$C$11,IF(D207=5,'Lista '!$C$12,0)))))</f>
        <v>0</v>
      </c>
      <c r="F207" s="43"/>
    </row>
    <row r="208" spans="1:6" ht="40" customHeight="1">
      <c r="A208" s="89" t="s">
        <v>363</v>
      </c>
      <c r="B208" s="89"/>
      <c r="C208" s="89"/>
      <c r="D208" s="29"/>
      <c r="E208" s="30">
        <f>IF(D208=1,'Lista '!$C$8,IF(D208=2,'Lista '!$C$9,IF(D208=3,'Lista '!$C$10,IF(D208=4,'Lista '!$C$11,IF(D208=5,'Lista '!$C$12,0)))))</f>
        <v>0</v>
      </c>
      <c r="F208" s="43"/>
    </row>
    <row r="209" spans="1:6" ht="40" customHeight="1">
      <c r="A209" s="89" t="s">
        <v>364</v>
      </c>
      <c r="B209" s="89"/>
      <c r="C209" s="89"/>
      <c r="D209" s="29"/>
      <c r="E209" s="30">
        <f>IF(D209=1,'Lista '!$C$8,IF(D209=2,'Lista '!$C$9,IF(D209=3,'Lista '!$C$10,IF(D209=4,'Lista '!$C$11,IF(D209=5,'Lista '!$C$12,0)))))</f>
        <v>0</v>
      </c>
      <c r="F209" s="43"/>
    </row>
    <row r="210" spans="1:6" ht="40" customHeight="1">
      <c r="A210" s="99" t="s">
        <v>252</v>
      </c>
      <c r="B210" s="99"/>
      <c r="C210" s="99"/>
      <c r="D210" s="59">
        <f>SUM(D206:D209)/20*100</f>
        <v>0</v>
      </c>
      <c r="E210" s="101" t="str">
        <f>IF(D210&gt;=80,"CONSISTENTE",IF(D210&gt;=70,"MÉDIO",IF(D210&gt;=31,"FRÁGIL","INSUFICIENTE")))</f>
        <v>INSUFICIENTE</v>
      </c>
      <c r="F210" s="101"/>
    </row>
    <row r="211" spans="1:6" ht="40" customHeight="1">
      <c r="A211" s="25" t="s">
        <v>236</v>
      </c>
      <c r="B211" s="26" t="s">
        <v>231</v>
      </c>
      <c r="C211" s="25" t="s">
        <v>39</v>
      </c>
      <c r="D211" s="93" t="s">
        <v>260</v>
      </c>
      <c r="E211" s="93"/>
      <c r="F211" s="93"/>
    </row>
    <row r="212" spans="1:6" ht="40" customHeight="1">
      <c r="A212" s="96" t="s">
        <v>89</v>
      </c>
      <c r="B212" s="28" t="s">
        <v>111</v>
      </c>
      <c r="C212" s="90" t="s">
        <v>220</v>
      </c>
      <c r="D212" s="89" t="s">
        <v>103</v>
      </c>
      <c r="E212" s="89"/>
      <c r="F212" s="89"/>
    </row>
    <row r="213" spans="1:6" ht="40" customHeight="1">
      <c r="A213" s="96"/>
      <c r="B213" s="28" t="s">
        <v>112</v>
      </c>
      <c r="C213" s="90"/>
      <c r="D213" s="89"/>
      <c r="E213" s="89"/>
      <c r="F213" s="89"/>
    </row>
    <row r="214" spans="1:6" ht="40" customHeight="1">
      <c r="A214" s="96"/>
      <c r="B214" s="28" t="s">
        <v>151</v>
      </c>
      <c r="C214" s="90"/>
      <c r="D214" s="89" t="s">
        <v>166</v>
      </c>
      <c r="E214" s="89"/>
      <c r="F214" s="89"/>
    </row>
    <row r="215" spans="1:6" ht="40" customHeight="1">
      <c r="A215" s="96"/>
      <c r="B215" s="28" t="s">
        <v>137</v>
      </c>
      <c r="C215" s="90"/>
      <c r="D215" s="89"/>
      <c r="E215" s="89"/>
      <c r="F215" s="89"/>
    </row>
    <row r="216" spans="1:6" ht="40" customHeight="1">
      <c r="A216" s="90" t="s">
        <v>230</v>
      </c>
      <c r="B216" s="90"/>
      <c r="C216" s="90"/>
      <c r="D216" s="100" t="s">
        <v>237</v>
      </c>
      <c r="E216" s="100"/>
      <c r="F216" s="58" t="s">
        <v>235</v>
      </c>
    </row>
    <row r="217" spans="1:6" ht="40" customHeight="1">
      <c r="A217" s="89" t="s">
        <v>365</v>
      </c>
      <c r="B217" s="89"/>
      <c r="C217" s="89"/>
      <c r="D217" s="29"/>
      <c r="E217" s="30">
        <f>IF(D217=1,'Lista '!$C$8,IF(D217=2,'Lista '!$C$9,IF(D217=3,'Lista '!$C$10,IF(D217=4,'Lista '!$C$11,IF(D217=5,'Lista '!$C$12,0)))))</f>
        <v>0</v>
      </c>
      <c r="F217" s="40"/>
    </row>
    <row r="218" spans="1:6" ht="40" customHeight="1">
      <c r="A218" s="89" t="s">
        <v>366</v>
      </c>
      <c r="B218" s="89"/>
      <c r="C218" s="89"/>
      <c r="D218" s="29"/>
      <c r="E218" s="30">
        <f>IF(D218=1,'Lista '!$C$8,IF(D218=2,'Lista '!$C$9,IF(D218=3,'Lista '!$C$10,IF(D218=4,'Lista '!$C$11,IF(D218=5,'Lista '!$C$12,0)))))</f>
        <v>0</v>
      </c>
      <c r="F218" s="40"/>
    </row>
    <row r="219" spans="1:6" s="24" customFormat="1" ht="40" customHeight="1">
      <c r="A219" s="89" t="s">
        <v>367</v>
      </c>
      <c r="B219" s="89"/>
      <c r="C219" s="89"/>
      <c r="D219" s="29"/>
      <c r="E219" s="30">
        <f>IF(D219=1,'Lista '!$C$8,IF(D219=2,'Lista '!$C$9,IF(D219=3,'Lista '!$C$10,IF(D219=4,'Lista '!$C$11,IF(D219=5,'Lista '!$C$12,0)))))</f>
        <v>0</v>
      </c>
      <c r="F219" s="40"/>
    </row>
    <row r="220" spans="1:6" ht="40" customHeight="1">
      <c r="A220" s="99" t="s">
        <v>252</v>
      </c>
      <c r="B220" s="99"/>
      <c r="C220" s="99"/>
      <c r="D220" s="59">
        <f>SUM(D217:D219)/15*100</f>
        <v>0</v>
      </c>
      <c r="E220" s="101" t="str">
        <f>IF(D220&gt;=80,"CONSISTENTE",IF(D220&gt;=70,"MÉDIO",IF(D220&gt;=31,"FRÁGIL","INSUFICIENTE")))</f>
        <v>INSUFICIENTE</v>
      </c>
      <c r="F220" s="101"/>
    </row>
    <row r="221" spans="1:6" ht="40" customHeight="1">
      <c r="A221" s="25" t="s">
        <v>236</v>
      </c>
      <c r="B221" s="26" t="s">
        <v>231</v>
      </c>
      <c r="C221" s="25" t="s">
        <v>39</v>
      </c>
      <c r="D221" s="93" t="s">
        <v>260</v>
      </c>
      <c r="E221" s="93"/>
      <c r="F221" s="93"/>
    </row>
    <row r="222" spans="1:6" ht="40" customHeight="1">
      <c r="A222" s="96" t="s">
        <v>90</v>
      </c>
      <c r="B222" s="28" t="s">
        <v>82</v>
      </c>
      <c r="C222" s="108" t="s">
        <v>168</v>
      </c>
      <c r="D222" s="89" t="s">
        <v>28</v>
      </c>
      <c r="E222" s="89"/>
      <c r="F222" s="89"/>
    </row>
    <row r="223" spans="1:6" ht="40" customHeight="1">
      <c r="A223" s="96"/>
      <c r="B223" s="28" t="s">
        <v>167</v>
      </c>
      <c r="C223" s="90"/>
      <c r="D223" s="89"/>
      <c r="E223" s="89"/>
      <c r="F223" s="89"/>
    </row>
    <row r="224" spans="1:6" ht="40" customHeight="1">
      <c r="A224" s="96"/>
      <c r="B224" s="28" t="s">
        <v>83</v>
      </c>
      <c r="C224" s="90"/>
      <c r="D224" s="89" t="s">
        <v>19</v>
      </c>
      <c r="E224" s="89"/>
      <c r="F224" s="89"/>
    </row>
    <row r="225" spans="1:6" ht="40" customHeight="1">
      <c r="A225" s="96"/>
      <c r="B225" s="28" t="s">
        <v>27</v>
      </c>
      <c r="C225" s="90"/>
      <c r="D225" s="89"/>
      <c r="E225" s="89"/>
      <c r="F225" s="89"/>
    </row>
    <row r="226" spans="1:6" ht="40" customHeight="1">
      <c r="A226" s="96"/>
      <c r="B226" s="28" t="s">
        <v>91</v>
      </c>
      <c r="C226" s="90"/>
      <c r="D226" s="89"/>
      <c r="E226" s="89"/>
      <c r="F226" s="89"/>
    </row>
    <row r="227" spans="1:6" ht="40" customHeight="1">
      <c r="A227" s="90" t="s">
        <v>230</v>
      </c>
      <c r="B227" s="90"/>
      <c r="C227" s="90"/>
      <c r="D227" s="100" t="s">
        <v>237</v>
      </c>
      <c r="E227" s="100"/>
      <c r="F227" s="58" t="s">
        <v>235</v>
      </c>
    </row>
    <row r="228" spans="1:6" ht="40" customHeight="1">
      <c r="A228" s="89" t="s">
        <v>368</v>
      </c>
      <c r="B228" s="89"/>
      <c r="C228" s="89"/>
      <c r="D228" s="29"/>
      <c r="E228" s="30">
        <f>IF(D228=1,'Lista '!$C$8,IF(D228=2,'Lista '!$C$9,IF(D228=3,'Lista '!$C$10,IF(D228=4,'Lista '!$C$11,IF(D228=5,'Lista '!$C$12,0)))))</f>
        <v>0</v>
      </c>
      <c r="F228" s="31"/>
    </row>
    <row r="229" spans="1:6" ht="40" customHeight="1">
      <c r="A229" s="89" t="s">
        <v>369</v>
      </c>
      <c r="B229" s="89"/>
      <c r="C229" s="89"/>
      <c r="D229" s="29"/>
      <c r="E229" s="30">
        <f>IF(D229=1,'Lista '!$C$8,IF(D229=2,'Lista '!$C$9,IF(D229=3,'Lista '!$C$10,IF(D229=4,'Lista '!$C$11,IF(D229=5,'Lista '!$C$12,0)))))</f>
        <v>0</v>
      </c>
      <c r="F229" s="31"/>
    </row>
    <row r="230" spans="1:6" ht="40" customHeight="1">
      <c r="A230" s="89" t="s">
        <v>370</v>
      </c>
      <c r="B230" s="89"/>
      <c r="C230" s="89"/>
      <c r="D230" s="29"/>
      <c r="E230" s="30">
        <f>IF(D230=1,'Lista '!$C$8,IF(D230=2,'Lista '!$C$9,IF(D230=3,'Lista '!$C$10,IF(D230=4,'Lista '!$C$11,IF(D230=5,'Lista '!$C$12,0)))))</f>
        <v>0</v>
      </c>
      <c r="F230" s="31"/>
    </row>
    <row r="231" spans="1:6" ht="40" customHeight="1">
      <c r="A231" s="89" t="s">
        <v>371</v>
      </c>
      <c r="B231" s="89"/>
      <c r="C231" s="89"/>
      <c r="D231" s="29"/>
      <c r="E231" s="30">
        <f>IF(D231=1,'Lista '!$C$8,IF(D231=2,'Lista '!$C$9,IF(D231=3,'Lista '!$C$10,IF(D231=4,'Lista '!$C$11,IF(D231=5,'Lista '!$C$12,0)))))</f>
        <v>0</v>
      </c>
      <c r="F231" s="31"/>
    </row>
    <row r="232" spans="1:6" ht="40" customHeight="1">
      <c r="A232" s="89" t="s">
        <v>372</v>
      </c>
      <c r="B232" s="89"/>
      <c r="C232" s="89"/>
      <c r="D232" s="29"/>
      <c r="E232" s="30">
        <f>IF(D232=1,'Lista '!$C$8,IF(D232=2,'Lista '!$C$9,IF(D232=3,'Lista '!$C$10,IF(D232=4,'Lista '!$C$11,IF(D232=5,'Lista '!$C$12,0)))))</f>
        <v>0</v>
      </c>
      <c r="F232" s="31"/>
    </row>
    <row r="233" spans="1:6" ht="40" customHeight="1">
      <c r="A233" s="89" t="s">
        <v>373</v>
      </c>
      <c r="B233" s="89"/>
      <c r="C233" s="89"/>
      <c r="D233" s="29"/>
      <c r="E233" s="30">
        <f>IF(D233=1,'Lista '!$C$8,IF(D233=2,'Lista '!$C$9,IF(D233=3,'Lista '!$C$10,IF(D233=4,'Lista '!$C$11,IF(D233=5,'Lista '!$C$12,0)))))</f>
        <v>0</v>
      </c>
      <c r="F233" s="31"/>
    </row>
    <row r="234" spans="1:6" ht="40" customHeight="1">
      <c r="A234" s="89" t="s">
        <v>374</v>
      </c>
      <c r="B234" s="89"/>
      <c r="C234" s="89"/>
      <c r="D234" s="29"/>
      <c r="E234" s="30">
        <f>IF(D234=1,'Lista '!$C$8,IF(D234=2,'Lista '!$C$9,IF(D234=3,'Lista '!$C$10,IF(D234=4,'Lista '!$C$11,IF(D234=5,'Lista '!$C$12,0)))))</f>
        <v>0</v>
      </c>
      <c r="F234" s="31"/>
    </row>
    <row r="235" spans="1:6" ht="40" customHeight="1">
      <c r="A235" s="89" t="s">
        <v>375</v>
      </c>
      <c r="B235" s="89"/>
      <c r="C235" s="89"/>
      <c r="D235" s="29"/>
      <c r="E235" s="30">
        <f>IF(D235=1,'Lista '!$C$8,IF(D235=2,'Lista '!$C$9,IF(D235=3,'Lista '!$C$10,IF(D235=4,'Lista '!$C$11,IF(D235=5,'Lista '!$C$12,0)))))</f>
        <v>0</v>
      </c>
      <c r="F235" s="31"/>
    </row>
    <row r="236" spans="1:6" ht="40" customHeight="1">
      <c r="A236" s="99" t="s">
        <v>252</v>
      </c>
      <c r="B236" s="99"/>
      <c r="C236" s="99"/>
      <c r="D236" s="59">
        <f>SUM(D228:D235)/40*100</f>
        <v>0</v>
      </c>
      <c r="E236" s="101" t="str">
        <f>IF(D236&gt;=80,"CONSISTENTE",IF(D236&gt;=70,"MÉDIO",IF(D236&gt;=31,"FRÁGIL","INSUFICIENTE")))</f>
        <v>INSUFICIENTE</v>
      </c>
      <c r="F236" s="101"/>
    </row>
    <row r="237" spans="1:6" ht="40" customHeight="1">
      <c r="A237" s="25" t="s">
        <v>236</v>
      </c>
      <c r="B237" s="26" t="s">
        <v>231</v>
      </c>
      <c r="C237" s="25" t="s">
        <v>39</v>
      </c>
      <c r="D237" s="93" t="s">
        <v>260</v>
      </c>
      <c r="E237" s="93"/>
      <c r="F237" s="93"/>
    </row>
    <row r="238" spans="1:6" ht="40" customHeight="1">
      <c r="A238" s="96" t="s">
        <v>94</v>
      </c>
      <c r="B238" s="28" t="s">
        <v>171</v>
      </c>
      <c r="C238" s="90" t="s">
        <v>127</v>
      </c>
      <c r="D238" s="89" t="s">
        <v>173</v>
      </c>
      <c r="E238" s="89"/>
      <c r="F238" s="89"/>
    </row>
    <row r="239" spans="1:6" ht="40" customHeight="1">
      <c r="A239" s="96"/>
      <c r="B239" s="28" t="s">
        <v>128</v>
      </c>
      <c r="C239" s="90"/>
      <c r="D239" s="89" t="s">
        <v>172</v>
      </c>
      <c r="E239" s="89"/>
      <c r="F239" s="89"/>
    </row>
    <row r="240" spans="1:6" ht="40" customHeight="1">
      <c r="A240" s="96"/>
      <c r="B240" s="28" t="s">
        <v>129</v>
      </c>
      <c r="C240" s="90"/>
      <c r="D240" s="89" t="s">
        <v>130</v>
      </c>
      <c r="E240" s="89"/>
      <c r="F240" s="89"/>
    </row>
    <row r="241" spans="1:6" ht="40" customHeight="1">
      <c r="A241" s="96"/>
      <c r="B241" s="89" t="s">
        <v>31</v>
      </c>
      <c r="C241" s="90"/>
      <c r="D241" s="91" t="s">
        <v>197</v>
      </c>
      <c r="E241" s="91"/>
      <c r="F241" s="91"/>
    </row>
    <row r="242" spans="1:6" ht="40" customHeight="1">
      <c r="A242" s="96"/>
      <c r="B242" s="89"/>
      <c r="C242" s="90"/>
      <c r="D242" s="89" t="s">
        <v>174</v>
      </c>
      <c r="E242" s="89"/>
      <c r="F242" s="89"/>
    </row>
    <row r="243" spans="1:6" ht="40" customHeight="1">
      <c r="A243" s="90" t="s">
        <v>230</v>
      </c>
      <c r="B243" s="90"/>
      <c r="C243" s="90"/>
      <c r="D243" s="100" t="s">
        <v>237</v>
      </c>
      <c r="E243" s="100"/>
      <c r="F243" s="58" t="s">
        <v>235</v>
      </c>
    </row>
    <row r="244" spans="1:6" ht="40" customHeight="1">
      <c r="A244" s="105" t="s">
        <v>376</v>
      </c>
      <c r="B244" s="106"/>
      <c r="C244" s="107"/>
      <c r="D244" s="29"/>
      <c r="E244" s="30">
        <f>IF(D244=1,'Lista '!$C$8,IF(D244=2,'Lista '!$C$9,IF(D244=3,'Lista '!$C$10,IF(D244=4,'Lista '!$C$11,IF(D244=5,'Lista '!$C$12,0)))))</f>
        <v>0</v>
      </c>
      <c r="F244" s="31"/>
    </row>
    <row r="245" spans="1:6" ht="40" customHeight="1">
      <c r="A245" s="105" t="s">
        <v>377</v>
      </c>
      <c r="B245" s="106"/>
      <c r="C245" s="107"/>
      <c r="D245" s="29"/>
      <c r="E245" s="30">
        <f>IF(D245=1,'Lista '!$C$8,IF(D245=2,'Lista '!$C$9,IF(D245=3,'Lista '!$C$10,IF(D245=4,'Lista '!$C$11,IF(D245=5,'Lista '!$C$12,0)))))</f>
        <v>0</v>
      </c>
      <c r="F245" s="31"/>
    </row>
    <row r="246" spans="1:6" ht="67.5" customHeight="1">
      <c r="A246" s="105" t="s">
        <v>378</v>
      </c>
      <c r="B246" s="106"/>
      <c r="C246" s="107"/>
      <c r="D246" s="29"/>
      <c r="E246" s="30">
        <f>IF(D246=1,'Lista '!$C$8,IF(D246=2,'Lista '!$C$9,IF(D246=3,'Lista '!$C$10,IF(D246=4,'Lista '!$C$11,IF(D246=5,'Lista '!$C$12,0)))))</f>
        <v>0</v>
      </c>
      <c r="F246" s="31"/>
    </row>
    <row r="247" spans="1:6" ht="40" customHeight="1">
      <c r="A247" s="105" t="s">
        <v>371</v>
      </c>
      <c r="B247" s="106"/>
      <c r="C247" s="107"/>
      <c r="D247" s="29"/>
      <c r="E247" s="30">
        <f>IF(D247=1,'Lista '!$C$8,IF(D247=2,'Lista '!$C$9,IF(D247=3,'Lista '!$C$10,IF(D247=4,'Lista '!$C$11,IF(D247=5,'Lista '!$C$12,0)))))</f>
        <v>0</v>
      </c>
      <c r="F247" s="31"/>
    </row>
    <row r="248" spans="1:6" ht="40" customHeight="1">
      <c r="A248" s="105" t="s">
        <v>379</v>
      </c>
      <c r="B248" s="106"/>
      <c r="C248" s="107"/>
      <c r="D248" s="29"/>
      <c r="E248" s="30">
        <f>IF(D248=1,'Lista '!$C$8,IF(D248=2,'Lista '!$C$9,IF(D248=3,'Lista '!$C$10,IF(D248=4,'Lista '!$C$11,IF(D248=5,'Lista '!$C$12,0)))))</f>
        <v>0</v>
      </c>
      <c r="F248" s="31"/>
    </row>
    <row r="249" spans="1:6" ht="40" customHeight="1">
      <c r="A249" s="105" t="s">
        <v>380</v>
      </c>
      <c r="B249" s="106"/>
      <c r="C249" s="107"/>
      <c r="D249" s="29"/>
      <c r="E249" s="30">
        <f>IF(D249=1,'Lista '!$C$8,IF(D249=2,'Lista '!$C$9,IF(D249=3,'Lista '!$C$10,IF(D249=4,'Lista '!$C$11,IF(D249=5,'Lista '!$C$12,0)))))</f>
        <v>0</v>
      </c>
      <c r="F249" s="31"/>
    </row>
    <row r="250" spans="1:6" ht="69" customHeight="1">
      <c r="A250" s="109" t="s">
        <v>381</v>
      </c>
      <c r="B250" s="110"/>
      <c r="C250" s="111"/>
      <c r="D250" s="29"/>
      <c r="E250" s="30">
        <f>IF(D250=1,'Lista '!$C$8,IF(D250=2,'Lista '!$C$9,IF(D250=3,'Lista '!$C$10,IF(D250=4,'Lista '!$C$11,IF(D250=5,'Lista '!$C$12,0)))))</f>
        <v>0</v>
      </c>
      <c r="F250" s="31"/>
    </row>
    <row r="251" spans="1:6" ht="34.5" customHeight="1">
      <c r="A251" s="112" t="s">
        <v>382</v>
      </c>
      <c r="B251" s="113"/>
      <c r="C251" s="114"/>
      <c r="D251" s="29"/>
      <c r="E251" s="30">
        <f>IF(D251=1,'Lista '!$C$8,IF(D251=2,'Lista '!$C$9,IF(D251=3,'Lista '!$C$10,IF(D251=4,'Lista '!$C$11,IF(D251=5,'Lista '!$C$12,0)))))</f>
        <v>0</v>
      </c>
      <c r="F251" s="31"/>
    </row>
    <row r="252" spans="1:6" ht="40" customHeight="1">
      <c r="A252" s="99" t="s">
        <v>252</v>
      </c>
      <c r="B252" s="99"/>
      <c r="C252" s="99"/>
      <c r="D252" s="59">
        <f>SUM(D244:D251)/40*100</f>
        <v>0</v>
      </c>
      <c r="E252" s="101" t="str">
        <f>IF(D252&gt;=80,"CONSISTENTE",IF(D252&gt;=70,"MÉDIO",IF(D252&gt;=31,"FRÁGIL","INSUFICIENTE")))</f>
        <v>INSUFICIENTE</v>
      </c>
      <c r="F252" s="101"/>
    </row>
    <row r="253" spans="1:6" ht="40" customHeight="1">
      <c r="A253" s="25" t="s">
        <v>236</v>
      </c>
      <c r="B253" s="26" t="s">
        <v>231</v>
      </c>
      <c r="C253" s="25" t="s">
        <v>39</v>
      </c>
      <c r="D253" s="93" t="s">
        <v>260</v>
      </c>
      <c r="E253" s="93"/>
      <c r="F253" s="93"/>
    </row>
    <row r="254" spans="1:6" ht="40" customHeight="1">
      <c r="A254" s="96" t="s">
        <v>95</v>
      </c>
      <c r="B254" s="28" t="s">
        <v>175</v>
      </c>
      <c r="C254" s="90" t="s">
        <v>232</v>
      </c>
      <c r="D254" s="89" t="s">
        <v>131</v>
      </c>
      <c r="E254" s="89"/>
      <c r="F254" s="89"/>
    </row>
    <row r="255" spans="1:6" ht="40" customHeight="1">
      <c r="A255" s="96"/>
      <c r="B255" s="28" t="s">
        <v>176</v>
      </c>
      <c r="C255" s="90"/>
      <c r="D255" s="89"/>
      <c r="E255" s="89"/>
      <c r="F255" s="89"/>
    </row>
    <row r="256" spans="1:6" ht="40" customHeight="1">
      <c r="A256" s="96"/>
      <c r="B256" s="28" t="s">
        <v>177</v>
      </c>
      <c r="C256" s="90"/>
      <c r="D256" s="89" t="s">
        <v>19</v>
      </c>
      <c r="E256" s="89"/>
      <c r="F256" s="89"/>
    </row>
    <row r="257" spans="1:6" ht="40" customHeight="1">
      <c r="A257" s="96"/>
      <c r="B257" s="28" t="s">
        <v>17</v>
      </c>
      <c r="C257" s="90"/>
      <c r="D257" s="89"/>
      <c r="E257" s="89"/>
      <c r="F257" s="89"/>
    </row>
    <row r="258" spans="1:6" ht="40" customHeight="1">
      <c r="A258" s="90" t="s">
        <v>230</v>
      </c>
      <c r="B258" s="90"/>
      <c r="C258" s="90"/>
      <c r="D258" s="100" t="s">
        <v>237</v>
      </c>
      <c r="E258" s="100"/>
      <c r="F258" s="58" t="s">
        <v>235</v>
      </c>
    </row>
    <row r="259" spans="1:6" ht="66" customHeight="1">
      <c r="A259" s="89" t="s">
        <v>383</v>
      </c>
      <c r="B259" s="89"/>
      <c r="C259" s="89"/>
      <c r="D259" s="29"/>
      <c r="E259" s="30">
        <f>IF(D259=1,'Lista '!$C$8,IF(D259=2,'Lista '!$C$9,IF(D259=3,'Lista '!$C$10,IF(D259=4,'Lista '!$C$11,IF(D259=5,'Lista '!$C$12,0)))))</f>
        <v>0</v>
      </c>
      <c r="F259" s="31"/>
    </row>
    <row r="260" spans="1:6" ht="40" customHeight="1">
      <c r="A260" s="89" t="s">
        <v>384</v>
      </c>
      <c r="B260" s="89"/>
      <c r="C260" s="89"/>
      <c r="D260" s="29"/>
      <c r="E260" s="30">
        <f>IF(D260=1,'Lista '!$C$8,IF(D260=2,'Lista '!$C$9,IF(D260=3,'Lista '!$C$10,IF(D260=4,'Lista '!$C$11,IF(D260=5,'Lista '!$C$12,0)))))</f>
        <v>0</v>
      </c>
      <c r="F260" s="31"/>
    </row>
    <row r="261" spans="1:6" ht="40" customHeight="1">
      <c r="A261" s="89" t="s">
        <v>385</v>
      </c>
      <c r="B261" s="89"/>
      <c r="C261" s="89"/>
      <c r="D261" s="29"/>
      <c r="E261" s="30">
        <f>IF(D261=1,'Lista '!$C$8,IF(D261=2,'Lista '!$C$9,IF(D261=3,'Lista '!$C$10,IF(D261=4,'Lista '!$C$11,IF(D261=5,'Lista '!$C$12,0)))))</f>
        <v>0</v>
      </c>
      <c r="F261" s="31"/>
    </row>
    <row r="262" spans="1:6" ht="40" customHeight="1">
      <c r="A262" s="89" t="s">
        <v>386</v>
      </c>
      <c r="B262" s="89"/>
      <c r="C262" s="89"/>
      <c r="D262" s="29"/>
      <c r="E262" s="30">
        <f>IF(D262=1,'Lista '!$C$8,IF(D262=2,'Lista '!$C$9,IF(D262=3,'Lista '!$C$10,IF(D262=4,'Lista '!$C$11,IF(D262=5,'Lista '!$C$12,0)))))</f>
        <v>0</v>
      </c>
      <c r="F262" s="31"/>
    </row>
    <row r="263" spans="1:6" ht="40" customHeight="1">
      <c r="A263" s="89" t="s">
        <v>387</v>
      </c>
      <c r="B263" s="89"/>
      <c r="C263" s="89"/>
      <c r="D263" s="29"/>
      <c r="E263" s="30">
        <f>IF(D263=1,'Lista '!$C$8,IF(D263=2,'Lista '!$C$9,IF(D263=3,'Lista '!$C$10,IF(D263=4,'Lista '!$C$11,IF(D263=5,'Lista '!$C$12,0)))))</f>
        <v>0</v>
      </c>
      <c r="F263" s="31"/>
    </row>
    <row r="264" spans="1:6" ht="40" customHeight="1">
      <c r="A264" s="99" t="s">
        <v>252</v>
      </c>
      <c r="B264" s="99"/>
      <c r="C264" s="99"/>
      <c r="D264" s="59">
        <f>SUM(D259:D263)/25*100</f>
        <v>0</v>
      </c>
      <c r="E264" s="101" t="str">
        <f>IF(D264&gt;=80,"CONSISTENTE",IF(D264&gt;=70,"MÉDIO",IF(D264&gt;=31,"FRÁGIL","INSUFICIENTE")))</f>
        <v>INSUFICIENTE</v>
      </c>
      <c r="F264" s="101"/>
    </row>
    <row r="265" spans="1:6" ht="40" customHeight="1">
      <c r="A265" s="25" t="s">
        <v>236</v>
      </c>
      <c r="B265" s="26" t="s">
        <v>231</v>
      </c>
      <c r="C265" s="25" t="s">
        <v>39</v>
      </c>
      <c r="D265" s="93" t="s">
        <v>260</v>
      </c>
      <c r="E265" s="93"/>
      <c r="F265" s="93"/>
    </row>
    <row r="266" spans="1:6" ht="40" customHeight="1">
      <c r="A266" s="96" t="s">
        <v>97</v>
      </c>
      <c r="B266" s="28" t="s">
        <v>178</v>
      </c>
      <c r="C266" s="90" t="s">
        <v>141</v>
      </c>
      <c r="D266" s="89" t="s">
        <v>139</v>
      </c>
      <c r="E266" s="89"/>
      <c r="F266" s="89"/>
    </row>
    <row r="267" spans="1:6" ht="40" customHeight="1">
      <c r="A267" s="96"/>
      <c r="B267" s="28" t="s">
        <v>92</v>
      </c>
      <c r="C267" s="90"/>
      <c r="D267" s="89"/>
      <c r="E267" s="89"/>
      <c r="F267" s="89"/>
    </row>
    <row r="268" spans="1:6" ht="40" customHeight="1">
      <c r="A268" s="96"/>
      <c r="B268" s="28" t="s">
        <v>140</v>
      </c>
      <c r="C268" s="90"/>
      <c r="D268" s="89" t="s">
        <v>142</v>
      </c>
      <c r="E268" s="89"/>
      <c r="F268" s="89"/>
    </row>
    <row r="269" spans="1:6" ht="40" customHeight="1">
      <c r="A269" s="96"/>
      <c r="B269" s="28" t="s">
        <v>93</v>
      </c>
      <c r="C269" s="90"/>
      <c r="D269" s="89"/>
      <c r="E269" s="89"/>
      <c r="F269" s="89"/>
    </row>
    <row r="270" spans="1:6" ht="40" customHeight="1">
      <c r="A270" s="96"/>
      <c r="B270" s="28" t="s">
        <v>30</v>
      </c>
      <c r="C270" s="90"/>
      <c r="D270" s="89"/>
      <c r="E270" s="89"/>
      <c r="F270" s="89"/>
    </row>
    <row r="271" spans="1:6" ht="40" customHeight="1">
      <c r="A271" s="90" t="s">
        <v>230</v>
      </c>
      <c r="B271" s="90"/>
      <c r="C271" s="90"/>
      <c r="D271" s="100" t="s">
        <v>237</v>
      </c>
      <c r="E271" s="100"/>
      <c r="F271" s="58" t="s">
        <v>235</v>
      </c>
    </row>
    <row r="272" spans="1:6" ht="40" customHeight="1">
      <c r="A272" s="89" t="s">
        <v>388</v>
      </c>
      <c r="B272" s="89"/>
      <c r="C272" s="89"/>
      <c r="D272" s="29"/>
      <c r="E272" s="30">
        <f>IF(D272=1,'Lista '!$C$8,IF(D272=2,'Lista '!$C$9,IF(D272=3,'Lista '!$C$10,IF(D272=4,'Lista '!$C$11,IF(D272=5,'Lista '!$C$12,0)))))</f>
        <v>0</v>
      </c>
      <c r="F272" s="31"/>
    </row>
    <row r="273" spans="1:6" ht="40" customHeight="1">
      <c r="A273" s="89" t="s">
        <v>389</v>
      </c>
      <c r="B273" s="89"/>
      <c r="C273" s="89"/>
      <c r="D273" s="29"/>
      <c r="E273" s="30">
        <f>IF(D273=1,'Lista '!$C$8,IF(D273=2,'Lista '!$C$9,IF(D273=3,'Lista '!$C$10,IF(D273=4,'Lista '!$C$11,IF(D273=5,'Lista '!$C$12,0)))))</f>
        <v>0</v>
      </c>
      <c r="F273" s="31"/>
    </row>
    <row r="274" spans="1:6" ht="63.75" customHeight="1">
      <c r="A274" s="89" t="s">
        <v>390</v>
      </c>
      <c r="B274" s="89"/>
      <c r="C274" s="89"/>
      <c r="D274" s="29"/>
      <c r="E274" s="30">
        <f>IF(D274=1,'Lista '!$C$8,IF(D274=2,'Lista '!$C$9,IF(D274=3,'Lista '!$C$10,IF(D274=4,'Lista '!$C$11,IF(D274=5,'Lista '!$C$12,0)))))</f>
        <v>0</v>
      </c>
      <c r="F274" s="31"/>
    </row>
    <row r="275" spans="1:6" ht="40" customHeight="1">
      <c r="A275" s="89" t="s">
        <v>391</v>
      </c>
      <c r="B275" s="89"/>
      <c r="C275" s="89"/>
      <c r="D275" s="29"/>
      <c r="E275" s="30">
        <f>IF(D275=1,'Lista '!$C$8,IF(D275=2,'Lista '!$C$9,IF(D275=3,'Lista '!$C$10,IF(D275=4,'Lista '!$C$11,IF(D275=5,'Lista '!$C$12,0)))))</f>
        <v>0</v>
      </c>
      <c r="F275" s="31"/>
    </row>
    <row r="276" spans="1:6" ht="40" customHeight="1">
      <c r="A276" s="99" t="s">
        <v>252</v>
      </c>
      <c r="B276" s="99"/>
      <c r="C276" s="99"/>
      <c r="D276" s="59">
        <f>SUM(D272:D275)/20*100</f>
        <v>0</v>
      </c>
      <c r="E276" s="101" t="str">
        <f>IF(D276&gt;=80,"CONSISTENTE",IF(D276&gt;=70,"MÉDIO",IF(D276&gt;=31,"FRÁGIL","INSUFICIENTE")))</f>
        <v>INSUFICIENTE</v>
      </c>
      <c r="F276" s="101"/>
    </row>
    <row r="277" spans="1:6" ht="40" customHeight="1">
      <c r="A277" s="25" t="s">
        <v>236</v>
      </c>
      <c r="B277" s="26" t="s">
        <v>231</v>
      </c>
      <c r="C277" s="25" t="s">
        <v>39</v>
      </c>
      <c r="D277" s="93" t="s">
        <v>260</v>
      </c>
      <c r="E277" s="93"/>
      <c r="F277" s="93"/>
    </row>
    <row r="278" spans="1:6" ht="40" customHeight="1">
      <c r="A278" s="96" t="s">
        <v>104</v>
      </c>
      <c r="B278" s="28" t="s">
        <v>96</v>
      </c>
      <c r="C278" s="108" t="s">
        <v>179</v>
      </c>
      <c r="D278" s="89" t="s">
        <v>29</v>
      </c>
      <c r="E278" s="89"/>
      <c r="F278" s="89"/>
    </row>
    <row r="279" spans="1:6" ht="40" customHeight="1">
      <c r="A279" s="96"/>
      <c r="B279" s="28" t="s">
        <v>180</v>
      </c>
      <c r="C279" s="108"/>
      <c r="D279" s="89" t="s">
        <v>169</v>
      </c>
      <c r="E279" s="89"/>
      <c r="F279" s="89"/>
    </row>
    <row r="280" spans="1:6" ht="40" customHeight="1">
      <c r="A280" s="96"/>
      <c r="B280" s="28" t="s">
        <v>132</v>
      </c>
      <c r="C280" s="90"/>
      <c r="D280" s="89"/>
      <c r="E280" s="89"/>
      <c r="F280" s="89"/>
    </row>
    <row r="281" spans="1:6" ht="40" customHeight="1">
      <c r="A281" s="90" t="s">
        <v>230</v>
      </c>
      <c r="B281" s="90"/>
      <c r="C281" s="90"/>
      <c r="D281" s="100" t="s">
        <v>237</v>
      </c>
      <c r="E281" s="100"/>
      <c r="F281" s="58" t="s">
        <v>235</v>
      </c>
    </row>
    <row r="282" spans="1:6" ht="98.5" customHeight="1">
      <c r="A282" s="89" t="s">
        <v>392</v>
      </c>
      <c r="B282" s="89"/>
      <c r="C282" s="89"/>
      <c r="D282" s="29"/>
      <c r="E282" s="30">
        <f>IF(D282=1,'Lista '!$C$8,IF(D282=2,'Lista '!$C$9,IF(D282=3,'Lista '!$C$10,IF(D282=4,'Lista '!$C$11,IF(D282=5,'Lista '!$C$12,0)))))</f>
        <v>0</v>
      </c>
      <c r="F282" s="31"/>
    </row>
    <row r="283" spans="1:6" ht="40" customHeight="1">
      <c r="A283" s="89" t="s">
        <v>393</v>
      </c>
      <c r="B283" s="89"/>
      <c r="C283" s="89"/>
      <c r="D283" s="29"/>
      <c r="E283" s="30">
        <f>IF(D283=1,'Lista '!$C$8,IF(D283=2,'Lista '!$C$9,IF(D283=3,'Lista '!$C$10,IF(D283=4,'Lista '!$C$11,IF(D283=5,'Lista '!$C$12,0)))))</f>
        <v>0</v>
      </c>
      <c r="F283" s="31"/>
    </row>
    <row r="284" spans="1:6" ht="40" customHeight="1">
      <c r="A284" s="99" t="s">
        <v>252</v>
      </c>
      <c r="B284" s="99"/>
      <c r="C284" s="99"/>
      <c r="D284" s="59">
        <f>SUM(D282:D283)/10*100</f>
        <v>0</v>
      </c>
      <c r="E284" s="101" t="str">
        <f>IF(D284&gt;=80,"CONSISTENTE",IF(D284&gt;=70,"MÉDIO",IF(D284&gt;=31,"FRÁGIL","INSUFICIENTE")))</f>
        <v>INSUFICIENTE</v>
      </c>
      <c r="F284" s="101"/>
    </row>
    <row r="285" spans="1:6" ht="40" customHeight="1">
      <c r="A285" s="25" t="s">
        <v>236</v>
      </c>
      <c r="B285" s="26" t="s">
        <v>231</v>
      </c>
      <c r="C285" s="25" t="s">
        <v>39</v>
      </c>
      <c r="D285" s="93" t="s">
        <v>260</v>
      </c>
      <c r="E285" s="93"/>
      <c r="F285" s="93"/>
    </row>
    <row r="286" spans="1:6" ht="40" customHeight="1">
      <c r="A286" s="96" t="s">
        <v>105</v>
      </c>
      <c r="B286" s="28" t="s">
        <v>143</v>
      </c>
      <c r="C286" s="90" t="s">
        <v>98</v>
      </c>
      <c r="D286" s="89" t="s">
        <v>133</v>
      </c>
      <c r="E286" s="89"/>
      <c r="F286" s="89"/>
    </row>
    <row r="287" spans="1:6" ht="40" customHeight="1">
      <c r="A287" s="96"/>
      <c r="B287" s="28" t="s">
        <v>17</v>
      </c>
      <c r="C287" s="90"/>
      <c r="D287" s="89"/>
      <c r="E287" s="89"/>
      <c r="F287" s="89"/>
    </row>
    <row r="288" spans="1:6" ht="40" customHeight="1">
      <c r="A288" s="96"/>
      <c r="B288" s="28" t="s">
        <v>135</v>
      </c>
      <c r="C288" s="90"/>
      <c r="D288" s="89"/>
      <c r="E288" s="89"/>
      <c r="F288" s="89"/>
    </row>
    <row r="289" spans="1:6" ht="40" customHeight="1">
      <c r="A289" s="96"/>
      <c r="B289" s="28" t="s">
        <v>99</v>
      </c>
      <c r="C289" s="90"/>
      <c r="D289" s="89" t="s">
        <v>65</v>
      </c>
      <c r="E289" s="89"/>
      <c r="F289" s="89"/>
    </row>
    <row r="290" spans="1:6" ht="40" customHeight="1">
      <c r="A290" s="96"/>
      <c r="B290" s="37" t="s">
        <v>134</v>
      </c>
      <c r="C290" s="90"/>
      <c r="D290" s="89"/>
      <c r="E290" s="89"/>
      <c r="F290" s="89"/>
    </row>
    <row r="291" spans="1:6" ht="40" customHeight="1">
      <c r="A291" s="90" t="s">
        <v>230</v>
      </c>
      <c r="B291" s="90"/>
      <c r="C291" s="90"/>
      <c r="D291" s="100" t="s">
        <v>237</v>
      </c>
      <c r="E291" s="100"/>
      <c r="F291" s="58" t="s">
        <v>235</v>
      </c>
    </row>
    <row r="292" spans="1:6" ht="40" customHeight="1">
      <c r="A292" s="89" t="s">
        <v>394</v>
      </c>
      <c r="B292" s="89"/>
      <c r="C292" s="89"/>
      <c r="D292" s="29"/>
      <c r="E292" s="30">
        <f>IF(D292=1,'Lista '!$C$8,IF(D292=2,'Lista '!$C$9,IF(D292=3,'Lista '!$C$10,IF(D292=4,'Lista '!$C$11,IF(D292=5,'Lista '!$C$12,0)))))</f>
        <v>0</v>
      </c>
      <c r="F292" s="31"/>
    </row>
    <row r="293" spans="1:6" ht="40" customHeight="1">
      <c r="A293" s="89" t="s">
        <v>395</v>
      </c>
      <c r="B293" s="89"/>
      <c r="C293" s="89"/>
      <c r="D293" s="29"/>
      <c r="E293" s="30">
        <f>IF(D293=1,'Lista '!$C$8,IF(D293=2,'Lista '!$C$9,IF(D293=3,'Lista '!$C$10,IF(D293=4,'Lista '!$C$11,IF(D293=5,'Lista '!$C$12,0)))))</f>
        <v>0</v>
      </c>
      <c r="F293" s="31"/>
    </row>
    <row r="294" spans="1:6" ht="40" customHeight="1">
      <c r="A294" s="89" t="s">
        <v>396</v>
      </c>
      <c r="B294" s="89"/>
      <c r="C294" s="89"/>
      <c r="D294" s="29"/>
      <c r="E294" s="30">
        <f>IF(D294=1,'Lista '!$C$8,IF(D294=2,'Lista '!$C$9,IF(D294=3,'Lista '!$C$10,IF(D294=4,'Lista '!$C$11,IF(D294=5,'Lista '!$C$12,0)))))</f>
        <v>0</v>
      </c>
      <c r="F294" s="31"/>
    </row>
    <row r="295" spans="1:6" ht="40" customHeight="1">
      <c r="A295" s="89" t="s">
        <v>397</v>
      </c>
      <c r="B295" s="89"/>
      <c r="C295" s="89"/>
      <c r="D295" s="29"/>
      <c r="E295" s="30">
        <f>IF(D295=1,'Lista '!$C$8,IF(D295=2,'Lista '!$C$9,IF(D295=3,'Lista '!$C$10,IF(D295=4,'Lista '!$C$11,IF(D295=5,'Lista '!$C$12,0)))))</f>
        <v>0</v>
      </c>
      <c r="F295" s="31"/>
    </row>
    <row r="296" spans="1:6" ht="40" customHeight="1">
      <c r="A296" s="89" t="s">
        <v>398</v>
      </c>
      <c r="B296" s="89"/>
      <c r="C296" s="89"/>
      <c r="D296" s="29"/>
      <c r="E296" s="30">
        <f>IF(D296=1,'Lista '!$C$8,IF(D296=2,'Lista '!$C$9,IF(D296=3,'Lista '!$C$10,IF(D296=4,'Lista '!$C$11,IF(D296=5,'Lista '!$C$12,0)))))</f>
        <v>0</v>
      </c>
      <c r="F296" s="31"/>
    </row>
    <row r="297" spans="1:6" ht="40" customHeight="1">
      <c r="A297" s="89" t="s">
        <v>399</v>
      </c>
      <c r="B297" s="89"/>
      <c r="C297" s="89"/>
      <c r="D297" s="29"/>
      <c r="E297" s="30">
        <f>IF(D297=1,'Lista '!$C$8,IF(D297=2,'Lista '!$C$9,IF(D297=3,'Lista '!$C$10,IF(D297=4,'Lista '!$C$11,IF(D297=5,'Lista '!$C$12,0)))))</f>
        <v>0</v>
      </c>
      <c r="F297" s="31"/>
    </row>
    <row r="298" spans="1:6" ht="40" customHeight="1">
      <c r="A298" s="99" t="s">
        <v>252</v>
      </c>
      <c r="B298" s="99"/>
      <c r="C298" s="99"/>
      <c r="D298" s="59">
        <f>SUM(D292:D297)/30*100</f>
        <v>0</v>
      </c>
      <c r="E298" s="101" t="str">
        <f>IF(D298&gt;=80,"CONSISTENTE",IF(D298&gt;=70,"MÉDIO",IF(D298&gt;=31,"FRÁGIL","INSUFICIENTE")))</f>
        <v>INSUFICIENTE</v>
      </c>
      <c r="F298" s="101"/>
    </row>
    <row r="299" spans="1:6" ht="40" customHeight="1">
      <c r="A299" s="25" t="s">
        <v>236</v>
      </c>
      <c r="B299" s="26" t="s">
        <v>231</v>
      </c>
      <c r="C299" s="25" t="s">
        <v>39</v>
      </c>
      <c r="D299" s="93" t="s">
        <v>260</v>
      </c>
      <c r="E299" s="93"/>
      <c r="F299" s="93"/>
    </row>
    <row r="300" spans="1:6" ht="40" customHeight="1">
      <c r="A300" s="96" t="s">
        <v>106</v>
      </c>
      <c r="B300" s="28" t="s">
        <v>136</v>
      </c>
      <c r="C300" s="90" t="s">
        <v>100</v>
      </c>
      <c r="D300" s="89" t="s">
        <v>144</v>
      </c>
      <c r="E300" s="89"/>
      <c r="F300" s="89"/>
    </row>
    <row r="301" spans="1:6" ht="40" customHeight="1">
      <c r="A301" s="96"/>
      <c r="B301" s="28" t="s">
        <v>182</v>
      </c>
      <c r="C301" s="90"/>
      <c r="D301" s="89" t="s">
        <v>159</v>
      </c>
      <c r="E301" s="89"/>
      <c r="F301" s="89"/>
    </row>
    <row r="302" spans="1:6" ht="40" customHeight="1">
      <c r="A302" s="96"/>
      <c r="B302" s="28" t="s">
        <v>180</v>
      </c>
      <c r="C302" s="90"/>
      <c r="D302" s="89" t="s">
        <v>10</v>
      </c>
      <c r="E302" s="89"/>
      <c r="F302" s="89"/>
    </row>
    <row r="303" spans="1:6" ht="40" customHeight="1">
      <c r="A303" s="96"/>
      <c r="B303" s="28" t="s">
        <v>181</v>
      </c>
      <c r="C303" s="90"/>
      <c r="D303" s="89" t="s">
        <v>145</v>
      </c>
      <c r="E303" s="89"/>
      <c r="F303" s="89"/>
    </row>
    <row r="304" spans="1:6" ht="40" customHeight="1">
      <c r="A304" s="96"/>
      <c r="B304" s="28" t="s">
        <v>101</v>
      </c>
      <c r="C304" s="90"/>
      <c r="D304" s="89"/>
      <c r="E304" s="89"/>
      <c r="F304" s="89"/>
    </row>
    <row r="305" spans="1:6" ht="40" customHeight="1">
      <c r="A305" s="96"/>
      <c r="B305" s="28" t="s">
        <v>102</v>
      </c>
      <c r="C305" s="90"/>
      <c r="D305" s="89"/>
      <c r="E305" s="89"/>
      <c r="F305" s="89"/>
    </row>
    <row r="306" spans="1:6" ht="40" customHeight="1">
      <c r="A306" s="90" t="s">
        <v>230</v>
      </c>
      <c r="B306" s="90"/>
      <c r="C306" s="90"/>
      <c r="D306" s="100" t="s">
        <v>237</v>
      </c>
      <c r="E306" s="100"/>
      <c r="F306" s="58" t="s">
        <v>235</v>
      </c>
    </row>
    <row r="307" spans="1:6" ht="60" customHeight="1">
      <c r="A307" s="89" t="s">
        <v>400</v>
      </c>
      <c r="B307" s="89"/>
      <c r="C307" s="89"/>
      <c r="D307" s="29"/>
      <c r="E307" s="30">
        <f>IF(D307=1,'Lista '!$C$8,IF(D307=2,'Lista '!$C$9,IF(D307=3,'Lista '!$C$10,IF(D307=4,'Lista '!$C$11,IF(D307=5,'Lista '!$C$12,0)))))</f>
        <v>0</v>
      </c>
      <c r="F307" s="31"/>
    </row>
    <row r="308" spans="1:6" ht="39" customHeight="1">
      <c r="A308" s="89" t="s">
        <v>401</v>
      </c>
      <c r="B308" s="89"/>
      <c r="C308" s="89"/>
      <c r="D308" s="29"/>
      <c r="E308" s="30">
        <f>IF(D308=1,'Lista '!$C$8,IF(D308=2,'Lista '!$C$9,IF(D308=3,'Lista '!$C$10,IF(D308=4,'Lista '!$C$11,IF(D308=5,'Lista '!$C$12,0)))))</f>
        <v>0</v>
      </c>
      <c r="F308" s="31"/>
    </row>
    <row r="309" spans="1:6" ht="40" customHeight="1">
      <c r="A309" s="89" t="s">
        <v>402</v>
      </c>
      <c r="B309" s="89"/>
      <c r="C309" s="89"/>
      <c r="D309" s="29"/>
      <c r="E309" s="30">
        <f>IF(D309=1,'Lista '!$C$8,IF(D309=2,'Lista '!$C$9,IF(D309=3,'Lista '!$C$10,IF(D309=4,'Lista '!$C$11,IF(D309=5,'Lista '!$C$12,0)))))</f>
        <v>0</v>
      </c>
      <c r="F309" s="31"/>
    </row>
    <row r="310" spans="1:6" ht="40" customHeight="1">
      <c r="A310" s="99" t="s">
        <v>252</v>
      </c>
      <c r="B310" s="99"/>
      <c r="C310" s="99"/>
      <c r="D310" s="59">
        <f>SUM(D307:D309)/15*100</f>
        <v>0</v>
      </c>
      <c r="E310" s="101" t="str">
        <f>IF(D310&gt;=80,"CONSISTENTE",IF(D310&gt;=70,"MÉDIO",IF(D310&gt;=31,"FRÁGIL","INSUFICIENTE")))</f>
        <v>INSUFICIENTE</v>
      </c>
      <c r="F310" s="101"/>
    </row>
    <row r="311" spans="1:6" ht="40" customHeight="1">
      <c r="A311" s="27" t="s">
        <v>236</v>
      </c>
      <c r="B311" s="26" t="s">
        <v>231</v>
      </c>
      <c r="C311" s="25" t="s">
        <v>39</v>
      </c>
      <c r="D311" s="93" t="s">
        <v>260</v>
      </c>
      <c r="E311" s="93"/>
      <c r="F311" s="93"/>
    </row>
    <row r="312" spans="1:6" ht="40" customHeight="1">
      <c r="A312" s="96" t="s">
        <v>107</v>
      </c>
      <c r="B312" s="28" t="s">
        <v>146</v>
      </c>
      <c r="C312" s="90" t="s">
        <v>183</v>
      </c>
      <c r="D312" s="89" t="s">
        <v>160</v>
      </c>
      <c r="E312" s="89"/>
      <c r="F312" s="89"/>
    </row>
    <row r="313" spans="1:6" ht="40" customHeight="1">
      <c r="A313" s="96"/>
      <c r="B313" s="28" t="s">
        <v>147</v>
      </c>
      <c r="C313" s="90"/>
      <c r="D313" s="89" t="s">
        <v>10</v>
      </c>
      <c r="E313" s="89"/>
      <c r="F313" s="89"/>
    </row>
    <row r="314" spans="1:6" ht="40" customHeight="1">
      <c r="A314" s="96"/>
      <c r="B314" s="28" t="s">
        <v>149</v>
      </c>
      <c r="C314" s="90"/>
      <c r="D314" s="89" t="s">
        <v>33</v>
      </c>
      <c r="E314" s="89"/>
      <c r="F314" s="89"/>
    </row>
    <row r="315" spans="1:6" ht="40" customHeight="1">
      <c r="A315" s="96"/>
      <c r="B315" s="28" t="s">
        <v>17</v>
      </c>
      <c r="C315" s="90"/>
      <c r="D315" s="89" t="s">
        <v>34</v>
      </c>
      <c r="E315" s="89"/>
      <c r="F315" s="89"/>
    </row>
    <row r="316" spans="1:6" ht="40" customHeight="1">
      <c r="A316" s="90" t="s">
        <v>230</v>
      </c>
      <c r="B316" s="90"/>
      <c r="C316" s="90"/>
      <c r="D316" s="100" t="s">
        <v>237</v>
      </c>
      <c r="E316" s="100"/>
      <c r="F316" s="58" t="s">
        <v>235</v>
      </c>
    </row>
    <row r="317" spans="1:6" ht="40" customHeight="1">
      <c r="A317" s="89" t="s">
        <v>403</v>
      </c>
      <c r="B317" s="89"/>
      <c r="C317" s="89"/>
      <c r="D317" s="29"/>
      <c r="E317" s="30">
        <f>IF(D317=1,'Lista '!$C$8,IF(D317=2,'Lista '!$C$9,IF(D317=3,'Lista '!$C$10,IF(D317=4,'Lista '!$C$11,IF(D317=5,'Lista '!$C$12,0)))))</f>
        <v>0</v>
      </c>
      <c r="F317" s="31"/>
    </row>
    <row r="318" spans="1:6" ht="40" customHeight="1">
      <c r="A318" s="89" t="s">
        <v>366</v>
      </c>
      <c r="B318" s="89"/>
      <c r="C318" s="89"/>
      <c r="D318" s="29"/>
      <c r="E318" s="30">
        <f>IF(D318=1,'Lista '!$C$8,IF(D318=2,'Lista '!$C$9,IF(D318=3,'Lista '!$C$10,IF(D318=4,'Lista '!$C$11,IF(D318=5,'Lista '!$C$12,0)))))</f>
        <v>0</v>
      </c>
      <c r="F318" s="31"/>
    </row>
    <row r="319" spans="1:6" ht="40" customHeight="1">
      <c r="A319" s="89" t="s">
        <v>404</v>
      </c>
      <c r="B319" s="89"/>
      <c r="C319" s="89"/>
      <c r="D319" s="29"/>
      <c r="E319" s="30">
        <f>IF(D319=1,'Lista '!$C$8,IF(D319=2,'Lista '!$C$9,IF(D319=3,'Lista '!$C$10,IF(D319=4,'Lista '!$C$11,IF(D319=5,'Lista '!$C$12,0)))))</f>
        <v>0</v>
      </c>
      <c r="F319" s="31"/>
    </row>
    <row r="320" spans="1:6" ht="40" customHeight="1">
      <c r="A320" s="89" t="s">
        <v>405</v>
      </c>
      <c r="B320" s="89"/>
      <c r="C320" s="89"/>
      <c r="D320" s="29"/>
      <c r="E320" s="30">
        <f>IF(D320=1,'Lista '!$C$8,IF(D320=2,'Lista '!$C$9,IF(D320=3,'Lista '!$C$10,IF(D320=4,'Lista '!$C$11,IF(D320=5,'Lista '!$C$12,0)))))</f>
        <v>0</v>
      </c>
      <c r="F320" s="31"/>
    </row>
    <row r="321" spans="1:6" ht="40" customHeight="1">
      <c r="A321" s="89" t="s">
        <v>387</v>
      </c>
      <c r="B321" s="89"/>
      <c r="C321" s="89"/>
      <c r="D321" s="29"/>
      <c r="E321" s="30">
        <f>IF(D321=1,'Lista '!$C$8,IF(D321=2,'Lista '!$C$9,IF(D321=3,'Lista '!$C$10,IF(D321=4,'Lista '!$C$11,IF(D321=5,'Lista '!$C$12,0)))))</f>
        <v>0</v>
      </c>
      <c r="F321" s="31"/>
    </row>
    <row r="322" spans="1:6" ht="40" customHeight="1">
      <c r="A322" s="99" t="s">
        <v>252</v>
      </c>
      <c r="B322" s="99"/>
      <c r="C322" s="99"/>
      <c r="D322" s="59">
        <f>SUM(D317:D321)/25*100</f>
        <v>0</v>
      </c>
      <c r="E322" s="101" t="str">
        <f>IF(D322&gt;=80,"CONSISTENTE",IF(D322&gt;=70,"MÉDIO",IF(D322&gt;=31,"FRÁGIL","INSUFICIENTE")))</f>
        <v>INSUFICIENTE</v>
      </c>
      <c r="F322" s="101"/>
    </row>
    <row r="323" spans="1:6" ht="40" customHeight="1">
      <c r="A323" s="25" t="s">
        <v>236</v>
      </c>
      <c r="B323" s="26" t="s">
        <v>231</v>
      </c>
      <c r="C323" s="25" t="s">
        <v>39</v>
      </c>
      <c r="D323" s="93" t="s">
        <v>260</v>
      </c>
      <c r="E323" s="93"/>
      <c r="F323" s="93"/>
    </row>
    <row r="324" spans="1:6" ht="40" customHeight="1">
      <c r="A324" s="96" t="s">
        <v>110</v>
      </c>
      <c r="B324" s="28" t="s">
        <v>147</v>
      </c>
      <c r="C324" s="90" t="s">
        <v>149</v>
      </c>
      <c r="D324" s="89" t="s">
        <v>150</v>
      </c>
      <c r="E324" s="89"/>
      <c r="F324" s="89"/>
    </row>
    <row r="325" spans="1:6" ht="40" customHeight="1">
      <c r="A325" s="96"/>
      <c r="B325" s="37" t="s">
        <v>198</v>
      </c>
      <c r="C325" s="90"/>
      <c r="D325" s="89" t="s">
        <v>10</v>
      </c>
      <c r="E325" s="89"/>
      <c r="F325" s="89"/>
    </row>
    <row r="326" spans="1:6" ht="40" customHeight="1">
      <c r="A326" s="96"/>
      <c r="B326" s="28" t="s">
        <v>30</v>
      </c>
      <c r="C326" s="90"/>
      <c r="D326" s="89"/>
      <c r="E326" s="89"/>
      <c r="F326" s="89"/>
    </row>
    <row r="327" spans="1:6" ht="40" customHeight="1">
      <c r="A327" s="90" t="s">
        <v>230</v>
      </c>
      <c r="B327" s="90"/>
      <c r="C327" s="90"/>
      <c r="D327" s="100" t="s">
        <v>237</v>
      </c>
      <c r="E327" s="100"/>
      <c r="F327" s="58" t="s">
        <v>235</v>
      </c>
    </row>
    <row r="328" spans="1:6" ht="40" customHeight="1">
      <c r="A328" s="89" t="s">
        <v>406</v>
      </c>
      <c r="B328" s="89"/>
      <c r="C328" s="89"/>
      <c r="D328" s="29"/>
      <c r="E328" s="30">
        <f>IF(D328=1,'Lista '!$C$8,IF(D328=2,'Lista '!$C$9,IF(D328=3,'Lista '!$C$10,IF(D328=4,'Lista '!$C$11,IF(D328=5,'Lista '!$C$12,0)))))</f>
        <v>0</v>
      </c>
      <c r="F328" s="31"/>
    </row>
    <row r="329" spans="1:6" ht="40" customHeight="1">
      <c r="A329" s="89" t="s">
        <v>407</v>
      </c>
      <c r="B329" s="89"/>
      <c r="C329" s="89"/>
      <c r="D329" s="29"/>
      <c r="E329" s="30">
        <f>IF(D329=1,'Lista '!$C$8,IF(D329=2,'Lista '!$C$9,IF(D329=3,'Lista '!$C$10,IF(D329=4,'Lista '!$C$11,IF(D329=5,'Lista '!$C$12,0)))))</f>
        <v>0</v>
      </c>
      <c r="F329" s="31"/>
    </row>
    <row r="330" spans="1:6" ht="40" customHeight="1">
      <c r="A330" s="89" t="s">
        <v>408</v>
      </c>
      <c r="B330" s="89"/>
      <c r="C330" s="89"/>
      <c r="D330" s="29"/>
      <c r="E330" s="30">
        <f>IF(D330=1,'Lista '!$C$8,IF(D330=2,'Lista '!$C$9,IF(D330=3,'Lista '!$C$10,IF(D330=4,'Lista '!$C$11,IF(D330=5,'Lista '!$C$12,0)))))</f>
        <v>0</v>
      </c>
      <c r="F330" s="31"/>
    </row>
    <row r="331" spans="1:6" ht="40" customHeight="1">
      <c r="A331" s="89" t="s">
        <v>391</v>
      </c>
      <c r="B331" s="89"/>
      <c r="C331" s="89"/>
      <c r="D331" s="29"/>
      <c r="E331" s="30">
        <f>IF(D331=1,'Lista '!$C$8,IF(D331=2,'Lista '!$C$9,IF(D331=3,'Lista '!$C$10,IF(D331=4,'Lista '!$C$11,IF(D331=5,'Lista '!$C$12,0)))))</f>
        <v>0</v>
      </c>
      <c r="F331" s="31"/>
    </row>
    <row r="332" spans="1:6" ht="40" customHeight="1">
      <c r="A332" s="99" t="s">
        <v>252</v>
      </c>
      <c r="B332" s="99"/>
      <c r="C332" s="99"/>
      <c r="D332" s="59">
        <f>SUM(D328:D331)/20*100</f>
        <v>0</v>
      </c>
      <c r="E332" s="101" t="str">
        <f>IF(D332&gt;=80,"CONSISTENTE",IF(D332&gt;=70,"MÉDIO",IF(D332&gt;=31,"FRÁGIL","INSUFICIENTE")))</f>
        <v>INSUFICIENTE</v>
      </c>
      <c r="F332" s="101"/>
    </row>
    <row r="333" spans="1:6" ht="40" customHeight="1">
      <c r="A333" s="25" t="s">
        <v>236</v>
      </c>
      <c r="B333" s="26" t="s">
        <v>231</v>
      </c>
      <c r="C333" s="25" t="s">
        <v>39</v>
      </c>
      <c r="D333" s="93" t="s">
        <v>260</v>
      </c>
      <c r="E333" s="93"/>
      <c r="F333" s="93"/>
    </row>
    <row r="334" spans="1:6" ht="40" customHeight="1">
      <c r="A334" s="96" t="s">
        <v>158</v>
      </c>
      <c r="B334" s="28" t="s">
        <v>148</v>
      </c>
      <c r="C334" s="90" t="s">
        <v>113</v>
      </c>
      <c r="D334" s="89" t="s">
        <v>19</v>
      </c>
      <c r="E334" s="89"/>
      <c r="F334" s="89"/>
    </row>
    <row r="335" spans="1:6" ht="40" customHeight="1">
      <c r="A335" s="96"/>
      <c r="B335" s="28" t="s">
        <v>81</v>
      </c>
      <c r="C335" s="90"/>
      <c r="D335" s="89"/>
      <c r="E335" s="89"/>
      <c r="F335" s="89"/>
    </row>
    <row r="336" spans="1:6" ht="40" customHeight="1">
      <c r="A336" s="96"/>
      <c r="B336" s="28" t="s">
        <v>32</v>
      </c>
      <c r="C336" s="90"/>
      <c r="D336" s="89"/>
      <c r="E336" s="89"/>
      <c r="F336" s="89"/>
    </row>
    <row r="337" spans="1:6" ht="40" customHeight="1">
      <c r="A337" s="90" t="s">
        <v>230</v>
      </c>
      <c r="B337" s="90"/>
      <c r="C337" s="90"/>
      <c r="D337" s="100" t="s">
        <v>237</v>
      </c>
      <c r="E337" s="100"/>
      <c r="F337" s="58" t="s">
        <v>235</v>
      </c>
    </row>
    <row r="338" spans="1:6" ht="40" customHeight="1">
      <c r="A338" s="89" t="s">
        <v>409</v>
      </c>
      <c r="B338" s="89"/>
      <c r="C338" s="89"/>
      <c r="D338" s="29"/>
      <c r="E338" s="30">
        <f>IF(D338=1,'Lista '!$C$8,IF(D338=2,'Lista '!$C$9,IF(D338=3,'Lista '!$C$10,IF(D338=4,'Lista '!$C$11,IF(D338=5,'Lista '!$C$12,0)))))</f>
        <v>0</v>
      </c>
      <c r="F338" s="31"/>
    </row>
    <row r="339" spans="1:6" ht="40" customHeight="1">
      <c r="A339" s="89" t="s">
        <v>410</v>
      </c>
      <c r="B339" s="89"/>
      <c r="C339" s="89"/>
      <c r="D339" s="29"/>
      <c r="E339" s="30">
        <f>IF(D339=1,'Lista '!$C$8,IF(D339=2,'Lista '!$C$9,IF(D339=3,'Lista '!$C$10,IF(D339=4,'Lista '!$C$11,IF(D339=5,'Lista '!$C$12,0)))))</f>
        <v>0</v>
      </c>
      <c r="F339" s="31"/>
    </row>
    <row r="340" spans="1:6" ht="40" customHeight="1">
      <c r="A340" s="89" t="s">
        <v>411</v>
      </c>
      <c r="B340" s="89"/>
      <c r="C340" s="89"/>
      <c r="D340" s="29"/>
      <c r="E340" s="30">
        <f>IF(D340=1,'Lista '!$C$8,IF(D340=2,'Lista '!$C$9,IF(D340=3,'Lista '!$C$10,IF(D340=4,'Lista '!$C$11,IF(D340=5,'Lista '!$C$12,0)))))</f>
        <v>0</v>
      </c>
      <c r="F340" s="31"/>
    </row>
    <row r="341" spans="1:6" ht="40" customHeight="1">
      <c r="A341" s="89" t="s">
        <v>391</v>
      </c>
      <c r="B341" s="89"/>
      <c r="C341" s="89"/>
      <c r="D341" s="29"/>
      <c r="E341" s="30">
        <f>IF(D341=1,'Lista '!$C$8,IF(D341=2,'Lista '!$C$9,IF(D341=3,'Lista '!$C$10,IF(D341=4,'Lista '!$C$11,IF(D341=5,'Lista '!$C$12,0)))))</f>
        <v>0</v>
      </c>
      <c r="F341" s="31"/>
    </row>
    <row r="342" spans="1:6" ht="40" customHeight="1">
      <c r="A342" s="89" t="s">
        <v>412</v>
      </c>
      <c r="B342" s="89"/>
      <c r="C342" s="89"/>
      <c r="D342" s="29"/>
      <c r="E342" s="30">
        <f>IF(D342=1,'Lista '!$C$8,IF(D342=2,'Lista '!$C$9,IF(D342=3,'Lista '!$C$10,IF(D342=4,'Lista '!$C$11,IF(D342=5,'Lista '!$C$12,0)))))</f>
        <v>0</v>
      </c>
      <c r="F342" s="31"/>
    </row>
    <row r="343" spans="1:6" ht="40" customHeight="1">
      <c r="A343" s="99" t="s">
        <v>252</v>
      </c>
      <c r="B343" s="99"/>
      <c r="C343" s="99"/>
      <c r="D343" s="59">
        <f>SUM(D338:D342)/25*100</f>
        <v>0</v>
      </c>
      <c r="E343" s="101" t="str">
        <f>IF(D343&gt;=80,"CONSISTENTE",IF(D343&gt;=70,"MÉDIO",IF(D343&gt;=31,"FRÁGIL","INSUFICIENTE")))</f>
        <v>INSUFICIENTE</v>
      </c>
      <c r="F343" s="101"/>
    </row>
    <row r="344" spans="1:6" ht="40" customHeight="1">
      <c r="A344" s="25" t="s">
        <v>236</v>
      </c>
      <c r="B344" s="26" t="s">
        <v>231</v>
      </c>
      <c r="C344" s="25" t="s">
        <v>39</v>
      </c>
      <c r="D344" s="93" t="s">
        <v>260</v>
      </c>
      <c r="E344" s="93"/>
      <c r="F344" s="93"/>
    </row>
    <row r="345" spans="1:6" ht="40" customHeight="1">
      <c r="A345" s="96" t="s">
        <v>186</v>
      </c>
      <c r="B345" s="28" t="s">
        <v>148</v>
      </c>
      <c r="C345" s="90" t="s">
        <v>185</v>
      </c>
      <c r="D345" s="89" t="s">
        <v>19</v>
      </c>
      <c r="E345" s="89"/>
      <c r="F345" s="89"/>
    </row>
    <row r="346" spans="1:6" ht="40" customHeight="1">
      <c r="A346" s="96"/>
      <c r="B346" s="28" t="s">
        <v>81</v>
      </c>
      <c r="C346" s="90"/>
      <c r="D346" s="89"/>
      <c r="E346" s="89"/>
      <c r="F346" s="89"/>
    </row>
    <row r="347" spans="1:6" ht="40" customHeight="1">
      <c r="A347" s="96"/>
      <c r="B347" s="28" t="s">
        <v>32</v>
      </c>
      <c r="C347" s="90"/>
      <c r="D347" s="89"/>
      <c r="E347" s="89"/>
      <c r="F347" s="89"/>
    </row>
    <row r="348" spans="1:6" ht="40" customHeight="1">
      <c r="A348" s="90" t="s">
        <v>230</v>
      </c>
      <c r="B348" s="90"/>
      <c r="C348" s="90"/>
      <c r="D348" s="100" t="s">
        <v>237</v>
      </c>
      <c r="E348" s="100"/>
      <c r="F348" s="58" t="s">
        <v>235</v>
      </c>
    </row>
    <row r="349" spans="1:6" ht="40" customHeight="1">
      <c r="A349" s="89" t="s">
        <v>413</v>
      </c>
      <c r="B349" s="89"/>
      <c r="C349" s="89"/>
      <c r="D349" s="29"/>
      <c r="E349" s="30">
        <f>IF(D349=1,'Lista '!$C$8,IF(D349=2,'Lista '!$C$9,IF(D349=3,'Lista '!$C$10,IF(D349=4,'Lista '!$C$11,IF(D349=5,'Lista '!$C$12,0)))))</f>
        <v>0</v>
      </c>
      <c r="F349" s="31"/>
    </row>
    <row r="350" spans="1:6" ht="40" customHeight="1">
      <c r="A350" s="89" t="s">
        <v>414</v>
      </c>
      <c r="B350" s="89"/>
      <c r="C350" s="89"/>
      <c r="D350" s="29"/>
      <c r="E350" s="30">
        <f>IF(D350=1,'Lista '!$C$8,IF(D350=2,'Lista '!$C$9,IF(D350=3,'Lista '!$C$10,IF(D350=4,'Lista '!$C$11,IF(D350=5,'Lista '!$C$12,0)))))</f>
        <v>0</v>
      </c>
      <c r="F350" s="31"/>
    </row>
    <row r="351" spans="1:6" ht="40" customHeight="1">
      <c r="A351" s="89" t="s">
        <v>363</v>
      </c>
      <c r="B351" s="89"/>
      <c r="C351" s="89"/>
      <c r="D351" s="29"/>
      <c r="E351" s="30">
        <f>IF(D351=1,'Lista '!$C$8,IF(D351=2,'Lista '!$C$9,IF(D351=3,'Lista '!$C$10,IF(D351=4,'Lista '!$C$11,IF(D351=5,'Lista '!$C$12,0)))))</f>
        <v>0</v>
      </c>
      <c r="F351" s="31"/>
    </row>
    <row r="352" spans="1:6" ht="40" customHeight="1">
      <c r="A352" s="89" t="s">
        <v>415</v>
      </c>
      <c r="B352" s="89"/>
      <c r="C352" s="89"/>
      <c r="D352" s="29"/>
      <c r="E352" s="30">
        <f>IF(D352=1,'Lista '!$C$8,IF(D352=2,'Lista '!$C$9,IF(D352=3,'Lista '!$C$10,IF(D352=4,'Lista '!$C$11,IF(D352=5,'Lista '!$C$12,0)))))</f>
        <v>0</v>
      </c>
      <c r="F352" s="31"/>
    </row>
    <row r="353" spans="1:6" ht="40" customHeight="1">
      <c r="A353" s="99" t="s">
        <v>252</v>
      </c>
      <c r="B353" s="99"/>
      <c r="C353" s="99"/>
      <c r="D353" s="59">
        <f>SUM(D349:D352)/20*100</f>
        <v>0</v>
      </c>
      <c r="E353" s="101" t="str">
        <f>IF(D353&gt;=80,"CONSISTENTE",IF(D353&gt;=70,"MÉDIO",IF(D353&gt;=31,"FRÁGIL","INSUFICIENTE")))</f>
        <v>INSUFICIENTE</v>
      </c>
      <c r="F353" s="101"/>
    </row>
    <row r="354" spans="1:6" ht="40" customHeight="1">
      <c r="A354" s="25" t="s">
        <v>236</v>
      </c>
      <c r="B354" s="26" t="s">
        <v>231</v>
      </c>
      <c r="C354" s="25" t="s">
        <v>39</v>
      </c>
      <c r="D354" s="93" t="s">
        <v>260</v>
      </c>
      <c r="E354" s="93"/>
      <c r="F354" s="93"/>
    </row>
    <row r="355" spans="1:6" ht="40" customHeight="1">
      <c r="A355" s="96" t="s">
        <v>187</v>
      </c>
      <c r="B355" s="28" t="s">
        <v>154</v>
      </c>
      <c r="C355" s="90" t="s">
        <v>152</v>
      </c>
      <c r="D355" s="89" t="s">
        <v>19</v>
      </c>
      <c r="E355" s="89"/>
      <c r="F355" s="89"/>
    </row>
    <row r="356" spans="1:6" ht="40" customHeight="1">
      <c r="A356" s="96"/>
      <c r="B356" s="28" t="s">
        <v>156</v>
      </c>
      <c r="C356" s="90"/>
      <c r="D356" s="89"/>
      <c r="E356" s="89"/>
      <c r="F356" s="89"/>
    </row>
    <row r="357" spans="1:6" ht="40" customHeight="1">
      <c r="A357" s="96"/>
      <c r="B357" s="28" t="s">
        <v>155</v>
      </c>
      <c r="C357" s="90"/>
      <c r="D357" s="89" t="s">
        <v>159</v>
      </c>
      <c r="E357" s="89"/>
      <c r="F357" s="89"/>
    </row>
    <row r="358" spans="1:6" ht="40" customHeight="1">
      <c r="A358" s="96"/>
      <c r="B358" s="28" t="s">
        <v>184</v>
      </c>
      <c r="C358" s="90"/>
      <c r="D358" s="89"/>
      <c r="E358" s="89"/>
      <c r="F358" s="89"/>
    </row>
    <row r="359" spans="1:6" ht="40" customHeight="1">
      <c r="A359" s="96"/>
      <c r="B359" s="28" t="s">
        <v>153</v>
      </c>
      <c r="C359" s="90"/>
      <c r="D359" s="89"/>
      <c r="E359" s="89"/>
      <c r="F359" s="89"/>
    </row>
    <row r="360" spans="1:6" ht="40" customHeight="1">
      <c r="A360" s="90" t="s">
        <v>230</v>
      </c>
      <c r="B360" s="90"/>
      <c r="C360" s="90"/>
      <c r="D360" s="100" t="s">
        <v>237</v>
      </c>
      <c r="E360" s="100"/>
      <c r="F360" s="58" t="s">
        <v>235</v>
      </c>
    </row>
    <row r="361" spans="1:6" ht="40" customHeight="1">
      <c r="A361" s="89" t="s">
        <v>416</v>
      </c>
      <c r="B361" s="89"/>
      <c r="C361" s="89"/>
      <c r="D361" s="29"/>
      <c r="E361" s="30">
        <f>IF(D361=1,'Lista '!$C$8,IF(D361=2,'Lista '!$C$9,IF(D361=3,'Lista '!$C$10,IF(D361=4,'Lista '!$C$11,IF(D361=5,'Lista '!$C$12,0)))))</f>
        <v>0</v>
      </c>
      <c r="F361" s="31"/>
    </row>
    <row r="362" spans="1:6" ht="66" customHeight="1">
      <c r="A362" s="89" t="s">
        <v>417</v>
      </c>
      <c r="B362" s="89"/>
      <c r="C362" s="89"/>
      <c r="D362" s="29"/>
      <c r="E362" s="30">
        <f>IF(D362=1,'Lista '!$C$8,IF(D362=2,'Lista '!$C$9,IF(D362=3,'Lista '!$C$10,IF(D362=4,'Lista '!$C$11,IF(D362=5,'Lista '!$C$12,0)))))</f>
        <v>0</v>
      </c>
      <c r="F362" s="31"/>
    </row>
    <row r="363" spans="1:6" ht="104.25" customHeight="1">
      <c r="A363" s="89" t="s">
        <v>418</v>
      </c>
      <c r="B363" s="89"/>
      <c r="C363" s="89"/>
      <c r="D363" s="29"/>
      <c r="E363" s="30">
        <f>IF(D363=1,'Lista '!$C$8,IF(D363=2,'Lista '!$C$9,IF(D363=3,'Lista '!$C$10,IF(D363=4,'Lista '!$C$11,IF(D363=5,'Lista '!$C$12,0)))))</f>
        <v>0</v>
      </c>
      <c r="F363" s="31"/>
    </row>
    <row r="364" spans="1:6" ht="39" customHeight="1">
      <c r="A364" s="89" t="s">
        <v>419</v>
      </c>
      <c r="B364" s="89"/>
      <c r="C364" s="89"/>
      <c r="D364" s="29"/>
      <c r="E364" s="30">
        <f>IF(D364=1,'Lista '!$C$8,IF(D364=2,'Lista '!$C$9,IF(D364=3,'Lista '!$C$10,IF(D364=4,'Lista '!$C$11,IF(D364=5,'Lista '!$C$12,0)))))</f>
        <v>0</v>
      </c>
      <c r="F364" s="31"/>
    </row>
    <row r="365" spans="1:6" ht="40" customHeight="1">
      <c r="A365" s="99" t="s">
        <v>252</v>
      </c>
      <c r="B365" s="99"/>
      <c r="C365" s="99"/>
      <c r="D365" s="59">
        <f>SUM(D361:D364)/20*100</f>
        <v>0</v>
      </c>
      <c r="E365" s="101" t="str">
        <f>IF(D365&gt;=80,"CONSISTENTE",IF(D365&gt;=70,"MÉDIO",IF(D365&gt;=31,"FRÁGIL","INSUFICIENTE")))</f>
        <v>INSUFICIENTE</v>
      </c>
      <c r="F365" s="101"/>
    </row>
    <row r="366" spans="1:6" ht="40" customHeight="1" thickBot="1"/>
    <row r="367" spans="1:6" ht="40" customHeight="1" thickBot="1">
      <c r="A367" s="104" t="s">
        <v>253</v>
      </c>
      <c r="B367" s="102"/>
      <c r="C367" s="102"/>
      <c r="D367" s="60" t="e">
        <f>(+D353+D365+D343+D332+D322+D310+D298+D284+D276+D264+D252+D236+D220+D210+D200+#REF!+D178+D168+D157+D147+D135+D128+D117+D108+D97+D83+D70+D57+D50+D44+D32+D20)/32</f>
        <v>#REF!</v>
      </c>
      <c r="E367" s="102" t="e">
        <f>IF(D367&gt;=80,"CONSISTENTE",IF(D367&gt;=70,"MÉDIO",IF(D367&gt;=31,"FRÁGIL","INSUFICIENTE")))</f>
        <v>#REF!</v>
      </c>
      <c r="F367" s="103"/>
    </row>
    <row r="368" spans="1:6" ht="40" customHeight="1">
      <c r="B368" s="49"/>
      <c r="C368" s="50"/>
    </row>
    <row r="369" spans="2:3" ht="40" customHeight="1">
      <c r="B369" s="49"/>
      <c r="C369" s="50"/>
    </row>
    <row r="370" spans="2:3" ht="40" customHeight="1">
      <c r="B370" s="49"/>
      <c r="C370" s="50"/>
    </row>
    <row r="377" spans="2:3" ht="40" customHeight="1">
      <c r="B377" s="49"/>
      <c r="C377" s="50"/>
    </row>
    <row r="378" spans="2:3" ht="40" customHeight="1">
      <c r="B378" s="49"/>
      <c r="C378" s="50"/>
    </row>
    <row r="379" spans="2:3" ht="40" customHeight="1">
      <c r="B379" s="51"/>
    </row>
  </sheetData>
  <mergeCells count="465">
    <mergeCell ref="D313:F313"/>
    <mergeCell ref="D314:F314"/>
    <mergeCell ref="A300:A305"/>
    <mergeCell ref="A298:C298"/>
    <mergeCell ref="A310:C310"/>
    <mergeCell ref="C286:C290"/>
    <mergeCell ref="C300:C305"/>
    <mergeCell ref="A306:C306"/>
    <mergeCell ref="A307:C307"/>
    <mergeCell ref="A308:C308"/>
    <mergeCell ref="A309:C309"/>
    <mergeCell ref="D303:F305"/>
    <mergeCell ref="C312:C315"/>
    <mergeCell ref="A312:A315"/>
    <mergeCell ref="A296:C296"/>
    <mergeCell ref="A297:C297"/>
    <mergeCell ref="D315:F315"/>
    <mergeCell ref="D35:F35"/>
    <mergeCell ref="D34:F34"/>
    <mergeCell ref="D36:F36"/>
    <mergeCell ref="D37:F37"/>
    <mergeCell ref="D131:F131"/>
    <mergeCell ref="D137:F137"/>
    <mergeCell ref="D138:F138"/>
    <mergeCell ref="D139:F139"/>
    <mergeCell ref="D140:F140"/>
    <mergeCell ref="D132:E132"/>
    <mergeCell ref="E97:F97"/>
    <mergeCell ref="D102:F103"/>
    <mergeCell ref="D110:F110"/>
    <mergeCell ref="D111:F111"/>
    <mergeCell ref="D112:F112"/>
    <mergeCell ref="D113:F113"/>
    <mergeCell ref="D119:F120"/>
    <mergeCell ref="D121:F121"/>
    <mergeCell ref="D129:F129"/>
    <mergeCell ref="D101:F101"/>
    <mergeCell ref="D100:F100"/>
    <mergeCell ref="D118:F118"/>
    <mergeCell ref="A98:XFD98"/>
    <mergeCell ref="A1:B1"/>
    <mergeCell ref="C1:F1"/>
    <mergeCell ref="A14:C14"/>
    <mergeCell ref="A15:C15"/>
    <mergeCell ref="A16:C16"/>
    <mergeCell ref="A17:C17"/>
    <mergeCell ref="A18:C18"/>
    <mergeCell ref="A19:C19"/>
    <mergeCell ref="E20:F20"/>
    <mergeCell ref="C8:C12"/>
    <mergeCell ref="D13:E13"/>
    <mergeCell ref="A13:C13"/>
    <mergeCell ref="A5:F5"/>
    <mergeCell ref="D7:F7"/>
    <mergeCell ref="D8:F8"/>
    <mergeCell ref="D9:F9"/>
    <mergeCell ref="D10:F10"/>
    <mergeCell ref="D11:F12"/>
    <mergeCell ref="C2:F2"/>
    <mergeCell ref="C3:F3"/>
    <mergeCell ref="C4:F4"/>
    <mergeCell ref="A2:B2"/>
    <mergeCell ref="A3:B3"/>
    <mergeCell ref="A4:B4"/>
    <mergeCell ref="C85:C88"/>
    <mergeCell ref="A133:C133"/>
    <mergeCell ref="A134:C134"/>
    <mergeCell ref="A141:C141"/>
    <mergeCell ref="A34:A37"/>
    <mergeCell ref="C34:C37"/>
    <mergeCell ref="A83:C83"/>
    <mergeCell ref="A97:C97"/>
    <mergeCell ref="A80:C80"/>
    <mergeCell ref="A81:C81"/>
    <mergeCell ref="A82:C82"/>
    <mergeCell ref="A89:C89"/>
    <mergeCell ref="A90:C90"/>
    <mergeCell ref="A91:C91"/>
    <mergeCell ref="A72:A76"/>
    <mergeCell ref="A85:A88"/>
    <mergeCell ref="A66:C66"/>
    <mergeCell ref="A67:C67"/>
    <mergeCell ref="A68:C68"/>
    <mergeCell ref="A69:C69"/>
    <mergeCell ref="B74:B76"/>
    <mergeCell ref="A101:A103"/>
    <mergeCell ref="C72:C76"/>
    <mergeCell ref="C110:C113"/>
    <mergeCell ref="D46:F46"/>
    <mergeCell ref="D52:F53"/>
    <mergeCell ref="D59:F62"/>
    <mergeCell ref="D63:F64"/>
    <mergeCell ref="D33:F33"/>
    <mergeCell ref="D38:E38"/>
    <mergeCell ref="D47:E47"/>
    <mergeCell ref="A44:C44"/>
    <mergeCell ref="C59:C64"/>
    <mergeCell ref="C52:C53"/>
    <mergeCell ref="D54:E54"/>
    <mergeCell ref="A38:C38"/>
    <mergeCell ref="A52:A53"/>
    <mergeCell ref="E44:F44"/>
    <mergeCell ref="E57:F57"/>
    <mergeCell ref="D45:F45"/>
    <mergeCell ref="E50:F50"/>
    <mergeCell ref="D51:F51"/>
    <mergeCell ref="A50:C50"/>
    <mergeCell ref="A57:C57"/>
    <mergeCell ref="A59:A64"/>
    <mergeCell ref="A43:C43"/>
    <mergeCell ref="A48:C48"/>
    <mergeCell ref="A49:C49"/>
    <mergeCell ref="D84:F84"/>
    <mergeCell ref="D88:F88"/>
    <mergeCell ref="D122:F122"/>
    <mergeCell ref="D123:F123"/>
    <mergeCell ref="D130:F130"/>
    <mergeCell ref="D161:F161"/>
    <mergeCell ref="A197:C197"/>
    <mergeCell ref="E168:F168"/>
    <mergeCell ref="E178:F178"/>
    <mergeCell ref="A176:C176"/>
    <mergeCell ref="A177:C177"/>
    <mergeCell ref="A184:C184"/>
    <mergeCell ref="A185:C185"/>
    <mergeCell ref="A178:C178"/>
    <mergeCell ref="D169:F169"/>
    <mergeCell ref="D180:F180"/>
    <mergeCell ref="D174:E174"/>
    <mergeCell ref="A181:A183"/>
    <mergeCell ref="D181:F181"/>
    <mergeCell ref="A175:C175"/>
    <mergeCell ref="D136:F136"/>
    <mergeCell ref="D162:F163"/>
    <mergeCell ref="D170:F170"/>
    <mergeCell ref="D171:F171"/>
    <mergeCell ref="D212:F213"/>
    <mergeCell ref="D193:F193"/>
    <mergeCell ref="D197:E197"/>
    <mergeCell ref="A232:C232"/>
    <mergeCell ref="A200:C200"/>
    <mergeCell ref="C159:C163"/>
    <mergeCell ref="A174:C174"/>
    <mergeCell ref="A194:A196"/>
    <mergeCell ref="D182:F183"/>
    <mergeCell ref="D221:F221"/>
    <mergeCell ref="D222:F223"/>
    <mergeCell ref="D224:F226"/>
    <mergeCell ref="A179:F179"/>
    <mergeCell ref="D202:F202"/>
    <mergeCell ref="D203:F203"/>
    <mergeCell ref="E220:F220"/>
    <mergeCell ref="A167:C167"/>
    <mergeCell ref="A170:A173"/>
    <mergeCell ref="B170:B171"/>
    <mergeCell ref="D172:F172"/>
    <mergeCell ref="D173:F173"/>
    <mergeCell ref="C181:C183"/>
    <mergeCell ref="C222:C226"/>
    <mergeCell ref="A220:C220"/>
    <mergeCell ref="A236:C236"/>
    <mergeCell ref="A202:A204"/>
    <mergeCell ref="A217:C217"/>
    <mergeCell ref="C202:C204"/>
    <mergeCell ref="A206:C206"/>
    <mergeCell ref="A207:C207"/>
    <mergeCell ref="A208:C208"/>
    <mergeCell ref="A209:C209"/>
    <mergeCell ref="A216:C216"/>
    <mergeCell ref="A212:A215"/>
    <mergeCell ref="D279:F280"/>
    <mergeCell ref="D286:F288"/>
    <mergeCell ref="D289:F290"/>
    <mergeCell ref="D300:F300"/>
    <mergeCell ref="D299:F299"/>
    <mergeCell ref="D227:E227"/>
    <mergeCell ref="E264:F264"/>
    <mergeCell ref="A233:C233"/>
    <mergeCell ref="A234:C234"/>
    <mergeCell ref="A235:C235"/>
    <mergeCell ref="A227:C227"/>
    <mergeCell ref="A228:C228"/>
    <mergeCell ref="E236:F236"/>
    <mergeCell ref="E252:F252"/>
    <mergeCell ref="B241:B242"/>
    <mergeCell ref="D271:E271"/>
    <mergeCell ref="D258:E258"/>
    <mergeCell ref="D243:E243"/>
    <mergeCell ref="E276:F276"/>
    <mergeCell ref="E284:F284"/>
    <mergeCell ref="E298:F298"/>
    <mergeCell ref="A245:C245"/>
    <mergeCell ref="A276:C276"/>
    <mergeCell ref="A278:A280"/>
    <mergeCell ref="C278:C280"/>
    <mergeCell ref="C238:C242"/>
    <mergeCell ref="D237:F237"/>
    <mergeCell ref="D327:E327"/>
    <mergeCell ref="D312:F312"/>
    <mergeCell ref="D205:E205"/>
    <mergeCell ref="D216:E216"/>
    <mergeCell ref="D214:F215"/>
    <mergeCell ref="D238:F238"/>
    <mergeCell ref="D239:F239"/>
    <mergeCell ref="D240:F240"/>
    <mergeCell ref="D241:F241"/>
    <mergeCell ref="D242:F242"/>
    <mergeCell ref="D253:F253"/>
    <mergeCell ref="D265:F265"/>
    <mergeCell ref="D277:F277"/>
    <mergeCell ref="D254:F255"/>
    <mergeCell ref="D256:F257"/>
    <mergeCell ref="D266:F267"/>
    <mergeCell ref="D268:F270"/>
    <mergeCell ref="D278:F278"/>
    <mergeCell ref="D149:F149"/>
    <mergeCell ref="D141:E141"/>
    <mergeCell ref="D150:F150"/>
    <mergeCell ref="D159:F159"/>
    <mergeCell ref="D160:F160"/>
    <mergeCell ref="A210:C210"/>
    <mergeCell ref="A286:A290"/>
    <mergeCell ref="D325:F326"/>
    <mergeCell ref="D311:F311"/>
    <mergeCell ref="E310:F310"/>
    <mergeCell ref="E322:F322"/>
    <mergeCell ref="D306:E306"/>
    <mergeCell ref="D301:F301"/>
    <mergeCell ref="D302:F302"/>
    <mergeCell ref="C212:C215"/>
    <mergeCell ref="A218:C218"/>
    <mergeCell ref="A219:C219"/>
    <mergeCell ref="A254:A257"/>
    <mergeCell ref="A222:A226"/>
    <mergeCell ref="D285:F285"/>
    <mergeCell ref="A261:C261"/>
    <mergeCell ref="A238:A242"/>
    <mergeCell ref="C254:C257"/>
    <mergeCell ref="A244:C244"/>
    <mergeCell ref="A198:C198"/>
    <mergeCell ref="A192:F192"/>
    <mergeCell ref="D211:F211"/>
    <mergeCell ref="D184:E184"/>
    <mergeCell ref="C194:C196"/>
    <mergeCell ref="A188:C188"/>
    <mergeCell ref="A189:C189"/>
    <mergeCell ref="A199:C199"/>
    <mergeCell ref="D194:F194"/>
    <mergeCell ref="D195:F196"/>
    <mergeCell ref="E200:F200"/>
    <mergeCell ref="E210:F210"/>
    <mergeCell ref="D201:F201"/>
    <mergeCell ref="A205:C205"/>
    <mergeCell ref="A20:C20"/>
    <mergeCell ref="A32:C32"/>
    <mergeCell ref="C22:C25"/>
    <mergeCell ref="A22:A25"/>
    <mergeCell ref="D26:E26"/>
    <mergeCell ref="A26:C26"/>
    <mergeCell ref="A79:C79"/>
    <mergeCell ref="A41:C41"/>
    <mergeCell ref="C137:C140"/>
    <mergeCell ref="D65:E65"/>
    <mergeCell ref="D77:E77"/>
    <mergeCell ref="D89:E89"/>
    <mergeCell ref="D58:F58"/>
    <mergeCell ref="D71:F71"/>
    <mergeCell ref="E70:F70"/>
    <mergeCell ref="D72:F72"/>
    <mergeCell ref="D73:F73"/>
    <mergeCell ref="D74:F74"/>
    <mergeCell ref="D75:F75"/>
    <mergeCell ref="D76:F76"/>
    <mergeCell ref="D85:F85"/>
    <mergeCell ref="D86:F86"/>
    <mergeCell ref="D87:F87"/>
    <mergeCell ref="E83:F83"/>
    <mergeCell ref="A99:F99"/>
    <mergeCell ref="D109:F109"/>
    <mergeCell ref="A117:C117"/>
    <mergeCell ref="A128:C128"/>
    <mergeCell ref="A135:C135"/>
    <mergeCell ref="A147:C147"/>
    <mergeCell ref="E108:F108"/>
    <mergeCell ref="E117:F117"/>
    <mergeCell ref="E128:F128"/>
    <mergeCell ref="E135:F135"/>
    <mergeCell ref="A142:C142"/>
    <mergeCell ref="C170:C173"/>
    <mergeCell ref="B110:B111"/>
    <mergeCell ref="C101:C103"/>
    <mergeCell ref="A153:C153"/>
    <mergeCell ref="A165:C165"/>
    <mergeCell ref="C130:C131"/>
    <mergeCell ref="A108:C108"/>
    <mergeCell ref="A130:A131"/>
    <mergeCell ref="A124:C124"/>
    <mergeCell ref="A125:C125"/>
    <mergeCell ref="A166:C166"/>
    <mergeCell ref="A105:C105"/>
    <mergeCell ref="A106:C106"/>
    <mergeCell ref="A107:C107"/>
    <mergeCell ref="A143:C143"/>
    <mergeCell ref="A144:C144"/>
    <mergeCell ref="A152:C152"/>
    <mergeCell ref="A115:C115"/>
    <mergeCell ref="A116:C116"/>
    <mergeCell ref="A110:A113"/>
    <mergeCell ref="A119:A123"/>
    <mergeCell ref="A114:C114"/>
    <mergeCell ref="A246:C246"/>
    <mergeCell ref="A262:C262"/>
    <mergeCell ref="A263:C263"/>
    <mergeCell ref="A271:C271"/>
    <mergeCell ref="A266:A270"/>
    <mergeCell ref="A264:C264"/>
    <mergeCell ref="C266:C270"/>
    <mergeCell ref="C119:C123"/>
    <mergeCell ref="A157:C157"/>
    <mergeCell ref="A168:C168"/>
    <mergeCell ref="A247:C247"/>
    <mergeCell ref="A248:C248"/>
    <mergeCell ref="A249:C249"/>
    <mergeCell ref="A250:C250"/>
    <mergeCell ref="A251:C251"/>
    <mergeCell ref="A229:C229"/>
    <mergeCell ref="A230:C230"/>
    <mergeCell ref="A231:C231"/>
    <mergeCell ref="A258:C258"/>
    <mergeCell ref="A243:C243"/>
    <mergeCell ref="A137:A140"/>
    <mergeCell ref="A149:A150"/>
    <mergeCell ref="A159:A163"/>
    <mergeCell ref="C149:C150"/>
    <mergeCell ref="A272:C272"/>
    <mergeCell ref="A252:C252"/>
    <mergeCell ref="A360:C360"/>
    <mergeCell ref="A361:C361"/>
    <mergeCell ref="A362:C362"/>
    <mergeCell ref="A363:C363"/>
    <mergeCell ref="D348:E348"/>
    <mergeCell ref="D360:E360"/>
    <mergeCell ref="D337:E337"/>
    <mergeCell ref="A332:C332"/>
    <mergeCell ref="A343:C343"/>
    <mergeCell ref="D316:E316"/>
    <mergeCell ref="C355:C359"/>
    <mergeCell ref="C345:C347"/>
    <mergeCell ref="C324:C326"/>
    <mergeCell ref="A324:A326"/>
    <mergeCell ref="A273:C273"/>
    <mergeCell ref="A259:C259"/>
    <mergeCell ref="D333:F333"/>
    <mergeCell ref="E332:F332"/>
    <mergeCell ref="E343:F343"/>
    <mergeCell ref="E353:F353"/>
    <mergeCell ref="A274:C274"/>
    <mergeCell ref="A275:C275"/>
    <mergeCell ref="E365:F365"/>
    <mergeCell ref="E367:F367"/>
    <mergeCell ref="A282:C282"/>
    <mergeCell ref="A283:C283"/>
    <mergeCell ref="A365:C365"/>
    <mergeCell ref="A367:C367"/>
    <mergeCell ref="D354:F354"/>
    <mergeCell ref="A353:C353"/>
    <mergeCell ref="A345:A347"/>
    <mergeCell ref="A355:A359"/>
    <mergeCell ref="D345:F347"/>
    <mergeCell ref="D355:F356"/>
    <mergeCell ref="D357:F359"/>
    <mergeCell ref="A349:C349"/>
    <mergeCell ref="A350:C350"/>
    <mergeCell ref="A351:C351"/>
    <mergeCell ref="A352:C352"/>
    <mergeCell ref="A337:C337"/>
    <mergeCell ref="A338:C338"/>
    <mergeCell ref="A364:C364"/>
    <mergeCell ref="D291:E291"/>
    <mergeCell ref="A339:C339"/>
    <mergeCell ref="A340:C340"/>
    <mergeCell ref="A341:C341"/>
    <mergeCell ref="A281:C281"/>
    <mergeCell ref="A284:C284"/>
    <mergeCell ref="A291:C291"/>
    <mergeCell ref="C334:C336"/>
    <mergeCell ref="A319:C319"/>
    <mergeCell ref="A320:C320"/>
    <mergeCell ref="A321:C321"/>
    <mergeCell ref="A292:C292"/>
    <mergeCell ref="A293:C293"/>
    <mergeCell ref="A294:C294"/>
    <mergeCell ref="A295:C295"/>
    <mergeCell ref="A342:C342"/>
    <mergeCell ref="A348:C348"/>
    <mergeCell ref="A334:A336"/>
    <mergeCell ref="D344:F344"/>
    <mergeCell ref="D204:F204"/>
    <mergeCell ref="A186:C186"/>
    <mergeCell ref="A187:C187"/>
    <mergeCell ref="A190:C190"/>
    <mergeCell ref="E190:F190"/>
    <mergeCell ref="A191:XFD191"/>
    <mergeCell ref="A260:C260"/>
    <mergeCell ref="A327:C327"/>
    <mergeCell ref="D323:F323"/>
    <mergeCell ref="A322:C322"/>
    <mergeCell ref="A331:C331"/>
    <mergeCell ref="D334:F336"/>
    <mergeCell ref="A316:C316"/>
    <mergeCell ref="A317:C317"/>
    <mergeCell ref="A318:C318"/>
    <mergeCell ref="A328:C328"/>
    <mergeCell ref="A329:C329"/>
    <mergeCell ref="D281:E281"/>
    <mergeCell ref="A330:C330"/>
    <mergeCell ref="D324:F324"/>
    <mergeCell ref="A94:C94"/>
    <mergeCell ref="B112:B113"/>
    <mergeCell ref="A156:C156"/>
    <mergeCell ref="A164:C164"/>
    <mergeCell ref="D158:F158"/>
    <mergeCell ref="D164:E164"/>
    <mergeCell ref="A145:C145"/>
    <mergeCell ref="A146:C146"/>
    <mergeCell ref="A151:C151"/>
    <mergeCell ref="A154:C154"/>
    <mergeCell ref="A155:C155"/>
    <mergeCell ref="E147:F147"/>
    <mergeCell ref="E157:F157"/>
    <mergeCell ref="D148:F148"/>
    <mergeCell ref="D151:E151"/>
    <mergeCell ref="A126:C126"/>
    <mergeCell ref="A127:C127"/>
    <mergeCell ref="A132:C132"/>
    <mergeCell ref="D104:E104"/>
    <mergeCell ref="D124:E124"/>
    <mergeCell ref="D114:E114"/>
    <mergeCell ref="A95:C95"/>
    <mergeCell ref="A96:C96"/>
    <mergeCell ref="A104:C104"/>
    <mergeCell ref="A6:F6"/>
    <mergeCell ref="A93:C93"/>
    <mergeCell ref="A55:C55"/>
    <mergeCell ref="A56:C56"/>
    <mergeCell ref="A54:C54"/>
    <mergeCell ref="A47:C47"/>
    <mergeCell ref="A65:C65"/>
    <mergeCell ref="A77:C77"/>
    <mergeCell ref="A27:C27"/>
    <mergeCell ref="A28:C28"/>
    <mergeCell ref="A29:C29"/>
    <mergeCell ref="A30:C30"/>
    <mergeCell ref="A31:C31"/>
    <mergeCell ref="A39:C39"/>
    <mergeCell ref="A40:C40"/>
    <mergeCell ref="A42:C42"/>
    <mergeCell ref="A70:C70"/>
    <mergeCell ref="A78:C78"/>
    <mergeCell ref="A92:C92"/>
    <mergeCell ref="D21:F21"/>
    <mergeCell ref="A8:A12"/>
    <mergeCell ref="E32:F32"/>
    <mergeCell ref="D22:F23"/>
    <mergeCell ref="D24:F2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1" orientation="landscape" r:id="rId1"/>
  <rowBreaks count="11" manualBreakCount="11">
    <brk id="20" max="5" man="1"/>
    <brk id="44" max="5" man="1"/>
    <brk id="70" max="5" man="1"/>
    <brk id="97" max="5" man="1"/>
    <brk id="128" max="5" man="1"/>
    <brk id="157" max="5" man="1"/>
    <brk id="236" max="5" man="1"/>
    <brk id="264" max="5" man="1"/>
    <brk id="284" max="5" man="1"/>
    <brk id="322" max="5" man="1"/>
    <brk id="353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'Lista '!$B$8:$B$12</xm:f>
          </x14:formula1>
          <xm:sqref>D349:D352 D361:D364 D14:D19 D27:D31 D39:D43 D48:D49 D78:D82 D66:D69 D90:D96 D105:D107 D55:D56 D115:D116 D125:D127 D133:D134 D142:D146 D152:D156 D206:D209 D328:D331 D165:D167 D217:D219 D228:D235 D198:D199 D175:D177 D259:D263 D244:D251 D272:D275 D282:D283 D292:D297 D338:D342 D317:D321 D307:D309 D185:D189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zoomScale="60" zoomScaleNormal="60" zoomScaleSheetLayoutView="37" workbookViewId="0">
      <selection activeCell="C9" sqref="C9"/>
    </sheetView>
  </sheetViews>
  <sheetFormatPr defaultColWidth="8.7265625" defaultRowHeight="14"/>
  <cols>
    <col min="1" max="1" width="15.453125" style="6" customWidth="1"/>
    <col min="2" max="2" width="64.1796875" style="6" customWidth="1"/>
    <col min="3" max="3" width="59.54296875" style="6" customWidth="1"/>
    <col min="4" max="4" width="58.453125" style="6" customWidth="1"/>
    <col min="5" max="5" width="40.54296875" style="6" customWidth="1"/>
    <col min="6" max="6" width="35.7265625" style="6" customWidth="1"/>
    <col min="7" max="7" width="33.81640625" style="6" customWidth="1"/>
    <col min="8" max="8" width="31.54296875" style="6" customWidth="1"/>
    <col min="9" max="16384" width="8.7265625" style="6"/>
  </cols>
  <sheetData>
    <row r="1" spans="1:21" ht="121.5" customHeight="1">
      <c r="A1" s="146"/>
      <c r="B1" s="147"/>
      <c r="C1" s="145" t="s">
        <v>420</v>
      </c>
      <c r="D1" s="145"/>
      <c r="E1" s="145"/>
      <c r="F1" s="145"/>
      <c r="G1" s="145"/>
      <c r="H1" s="145"/>
    </row>
    <row r="2" spans="1:21" s="7" customFormat="1" ht="40" customHeight="1">
      <c r="A2" s="148" t="s">
        <v>261</v>
      </c>
      <c r="B2" s="149"/>
      <c r="C2" s="154"/>
      <c r="D2" s="155"/>
      <c r="E2" s="155"/>
      <c r="F2" s="155"/>
      <c r="G2" s="155"/>
      <c r="H2" s="15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7" customFormat="1" ht="40" customHeight="1">
      <c r="A3" s="150" t="s">
        <v>262</v>
      </c>
      <c r="B3" s="151"/>
      <c r="C3" s="157"/>
      <c r="D3" s="158"/>
      <c r="E3" s="158"/>
      <c r="F3" s="158"/>
      <c r="G3" s="158"/>
      <c r="H3" s="15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7" customFormat="1" ht="40" customHeight="1" thickBot="1">
      <c r="A4" s="152" t="s">
        <v>263</v>
      </c>
      <c r="B4" s="153"/>
      <c r="C4" s="160"/>
      <c r="D4" s="161"/>
      <c r="E4" s="161"/>
      <c r="F4" s="161"/>
      <c r="G4" s="161"/>
      <c r="H4" s="16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65.25" customHeight="1" thickBot="1">
      <c r="A5" s="53" t="s">
        <v>238</v>
      </c>
      <c r="B5" s="53" t="s">
        <v>235</v>
      </c>
      <c r="C5" s="54" t="s">
        <v>282</v>
      </c>
      <c r="D5" s="55" t="s">
        <v>280</v>
      </c>
      <c r="E5" s="55" t="s">
        <v>234</v>
      </c>
      <c r="F5" s="55" t="s">
        <v>279</v>
      </c>
      <c r="G5" s="55" t="s">
        <v>278</v>
      </c>
      <c r="H5" s="55" t="s">
        <v>281</v>
      </c>
    </row>
    <row r="6" spans="1:21" ht="55" customHeight="1">
      <c r="A6" s="9"/>
      <c r="B6" s="9"/>
      <c r="C6" s="10"/>
      <c r="D6" s="10"/>
      <c r="E6" s="10"/>
      <c r="F6" s="10"/>
      <c r="G6" s="10"/>
      <c r="H6" s="10"/>
    </row>
    <row r="7" spans="1:21" ht="55" customHeight="1">
      <c r="A7" s="11"/>
      <c r="B7" s="9"/>
      <c r="C7" s="10"/>
      <c r="D7" s="10"/>
      <c r="E7" s="10"/>
      <c r="F7" s="10"/>
      <c r="G7" s="10"/>
      <c r="H7" s="10"/>
    </row>
    <row r="8" spans="1:21" ht="55" customHeight="1">
      <c r="A8" s="11"/>
      <c r="B8" s="9"/>
      <c r="C8" s="10"/>
      <c r="D8" s="10"/>
      <c r="E8" s="10"/>
      <c r="F8" s="10"/>
      <c r="G8" s="10"/>
      <c r="H8" s="10"/>
    </row>
    <row r="9" spans="1:21" ht="55" customHeight="1">
      <c r="A9" s="11"/>
      <c r="B9" s="9"/>
      <c r="C9" s="10"/>
      <c r="D9" s="10"/>
      <c r="E9" s="10"/>
      <c r="F9" s="10"/>
      <c r="G9" s="10"/>
      <c r="H9" s="10"/>
    </row>
    <row r="10" spans="1:21" ht="55" customHeight="1">
      <c r="A10" s="11"/>
      <c r="B10" s="9"/>
      <c r="C10" s="10"/>
      <c r="D10" s="10"/>
      <c r="E10" s="10"/>
      <c r="F10" s="10"/>
      <c r="G10" s="10"/>
      <c r="H10" s="10"/>
    </row>
    <row r="11" spans="1:21" ht="55" customHeight="1">
      <c r="A11" s="11"/>
      <c r="B11" s="9"/>
      <c r="C11" s="10"/>
      <c r="D11" s="10"/>
      <c r="E11" s="10"/>
      <c r="F11" s="10"/>
      <c r="G11" s="10"/>
      <c r="H11" s="10"/>
    </row>
    <row r="12" spans="1:21" ht="55" customHeight="1">
      <c r="A12" s="11"/>
      <c r="B12" s="9"/>
      <c r="C12" s="10"/>
      <c r="D12" s="10"/>
      <c r="E12" s="10"/>
      <c r="F12" s="10"/>
      <c r="G12" s="10"/>
      <c r="H12" s="10"/>
    </row>
    <row r="13" spans="1:21" ht="55" customHeight="1">
      <c r="A13" s="11"/>
      <c r="B13" s="9"/>
      <c r="C13" s="10"/>
      <c r="D13" s="10"/>
      <c r="E13" s="10"/>
      <c r="F13" s="10"/>
      <c r="G13" s="10"/>
      <c r="H13" s="10"/>
    </row>
    <row r="14" spans="1:21" ht="55" customHeight="1">
      <c r="A14" s="11"/>
      <c r="B14" s="9"/>
      <c r="C14" s="10"/>
      <c r="D14" s="10"/>
      <c r="E14" s="10"/>
      <c r="F14" s="10"/>
      <c r="G14" s="10"/>
      <c r="H14" s="10"/>
    </row>
    <row r="15" spans="1:21" ht="55" customHeight="1">
      <c r="A15" s="11"/>
      <c r="B15" s="9"/>
      <c r="C15" s="10"/>
      <c r="D15" s="10"/>
      <c r="E15" s="10"/>
      <c r="F15" s="10"/>
      <c r="G15" s="10"/>
      <c r="H15" s="10"/>
    </row>
    <row r="16" spans="1:21" ht="55" customHeight="1">
      <c r="A16" s="12"/>
      <c r="B16" s="12"/>
      <c r="C16" s="10"/>
      <c r="D16" s="10"/>
      <c r="E16" s="10"/>
      <c r="F16" s="10"/>
      <c r="G16" s="10"/>
      <c r="H16" s="10"/>
    </row>
    <row r="17" spans="1:8" ht="55" customHeight="1">
      <c r="A17" s="12"/>
      <c r="B17" s="12"/>
      <c r="C17" s="10"/>
      <c r="D17" s="10"/>
      <c r="E17" s="10"/>
      <c r="F17" s="10"/>
      <c r="G17" s="10"/>
      <c r="H17" s="10"/>
    </row>
    <row r="18" spans="1:8" ht="55" customHeight="1">
      <c r="A18" s="12"/>
      <c r="B18" s="12"/>
      <c r="C18" s="10"/>
      <c r="D18" s="10"/>
      <c r="E18" s="10"/>
      <c r="F18" s="10"/>
      <c r="G18" s="10"/>
      <c r="H18" s="10"/>
    </row>
    <row r="19" spans="1:8" ht="55" customHeight="1">
      <c r="A19" s="12"/>
      <c r="B19" s="12"/>
      <c r="C19" s="10"/>
      <c r="D19" s="10"/>
      <c r="E19" s="10"/>
      <c r="F19" s="10"/>
      <c r="G19" s="10"/>
      <c r="H19" s="10"/>
    </row>
    <row r="20" spans="1:8" ht="55" customHeight="1">
      <c r="A20" s="12"/>
      <c r="B20" s="12"/>
      <c r="C20" s="10"/>
      <c r="D20" s="10"/>
      <c r="E20" s="10"/>
      <c r="F20" s="10"/>
      <c r="G20" s="10"/>
      <c r="H20" s="10"/>
    </row>
    <row r="21" spans="1:8" ht="55" customHeight="1">
      <c r="A21" s="12"/>
      <c r="B21" s="12"/>
      <c r="C21" s="10"/>
      <c r="D21" s="10"/>
      <c r="E21" s="10"/>
      <c r="F21" s="10"/>
      <c r="G21" s="10"/>
      <c r="H21" s="10"/>
    </row>
    <row r="22" spans="1:8" ht="55" customHeight="1">
      <c r="A22" s="12"/>
      <c r="B22" s="12"/>
      <c r="C22" s="10"/>
      <c r="D22" s="10"/>
      <c r="E22" s="10"/>
      <c r="F22" s="10"/>
      <c r="G22" s="10"/>
      <c r="H22" s="10"/>
    </row>
    <row r="23" spans="1:8" ht="55" customHeight="1">
      <c r="A23" s="12"/>
      <c r="B23" s="12"/>
      <c r="C23" s="10"/>
      <c r="D23" s="10"/>
      <c r="E23" s="10"/>
      <c r="F23" s="10"/>
      <c r="G23" s="10"/>
      <c r="H23" s="10"/>
    </row>
    <row r="24" spans="1:8" ht="55" customHeight="1">
      <c r="A24" s="12"/>
      <c r="B24" s="12"/>
      <c r="C24" s="10"/>
      <c r="D24" s="10"/>
      <c r="E24" s="10"/>
      <c r="F24" s="10"/>
      <c r="G24" s="10"/>
      <c r="H24" s="10"/>
    </row>
    <row r="25" spans="1:8" ht="55" customHeight="1">
      <c r="A25" s="12"/>
      <c r="B25" s="12"/>
      <c r="C25" s="10"/>
      <c r="D25" s="10"/>
      <c r="E25" s="10"/>
      <c r="F25" s="10"/>
      <c r="G25" s="10"/>
      <c r="H25" s="10"/>
    </row>
    <row r="26" spans="1:8" ht="55" customHeight="1">
      <c r="A26" s="12"/>
      <c r="B26" s="12"/>
      <c r="C26" s="10"/>
      <c r="D26" s="10"/>
      <c r="E26" s="10"/>
      <c r="F26" s="10"/>
      <c r="G26" s="10"/>
      <c r="H26" s="10"/>
    </row>
    <row r="27" spans="1:8" ht="55" customHeight="1">
      <c r="A27" s="12"/>
      <c r="B27" s="12"/>
      <c r="C27" s="10"/>
      <c r="D27" s="10"/>
      <c r="E27" s="10"/>
      <c r="F27" s="10"/>
      <c r="G27" s="10"/>
      <c r="H27" s="10"/>
    </row>
    <row r="28" spans="1:8" ht="55" customHeight="1">
      <c r="A28" s="12"/>
      <c r="B28" s="12"/>
      <c r="C28" s="10"/>
      <c r="D28" s="10"/>
      <c r="E28" s="10"/>
      <c r="F28" s="10"/>
      <c r="G28" s="10"/>
      <c r="H28" s="10"/>
    </row>
    <row r="29" spans="1:8" ht="55" customHeight="1">
      <c r="A29" s="12"/>
      <c r="B29" s="12"/>
      <c r="C29" s="10"/>
      <c r="D29" s="10"/>
      <c r="E29" s="10"/>
      <c r="F29" s="10"/>
      <c r="G29" s="10"/>
      <c r="H29" s="10"/>
    </row>
    <row r="30" spans="1:8" ht="55" customHeight="1">
      <c r="A30" s="12"/>
      <c r="B30" s="12"/>
      <c r="C30" s="10"/>
      <c r="D30" s="10"/>
      <c r="E30" s="10"/>
      <c r="F30" s="10"/>
      <c r="G30" s="10"/>
      <c r="H30" s="10"/>
    </row>
  </sheetData>
  <mergeCells count="8">
    <mergeCell ref="C1:H1"/>
    <mergeCell ref="A1:B1"/>
    <mergeCell ref="A2:B2"/>
    <mergeCell ref="A3:B3"/>
    <mergeCell ref="A4:B4"/>
    <mergeCell ref="C2:H2"/>
    <mergeCell ref="C3:H3"/>
    <mergeCell ref="C4:H4"/>
  </mergeCells>
  <pageMargins left="0.511811024" right="0.511811024" top="0.78740157499999996" bottom="0.78740157499999996" header="0.31496062000000002" footer="0.31496062000000002"/>
  <pageSetup paperSize="9" scale="2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G27"/>
  <sheetViews>
    <sheetView topLeftCell="A19" workbookViewId="0">
      <selection activeCell="F30" sqref="F30"/>
    </sheetView>
  </sheetViews>
  <sheetFormatPr defaultRowHeight="14.5"/>
  <cols>
    <col min="2" max="2" width="37.1796875" customWidth="1"/>
    <col min="3" max="3" width="25" customWidth="1"/>
    <col min="6" max="6" width="18.7265625" customWidth="1"/>
    <col min="7" max="7" width="32.1796875" customWidth="1"/>
    <col min="11" max="11" width="27.54296875" customWidth="1"/>
  </cols>
  <sheetData>
    <row r="7" spans="1:7" ht="42">
      <c r="A7" s="4"/>
      <c r="B7" s="3" t="s">
        <v>222</v>
      </c>
      <c r="C7" s="5"/>
    </row>
    <row r="8" spans="1:7" ht="26.5" customHeight="1">
      <c r="A8" s="4"/>
      <c r="B8" s="3">
        <v>1</v>
      </c>
      <c r="C8" s="5" t="s">
        <v>188</v>
      </c>
    </row>
    <row r="9" spans="1:7" ht="25">
      <c r="A9" s="4"/>
      <c r="B9" s="3">
        <v>2</v>
      </c>
      <c r="C9" s="5" t="s">
        <v>189</v>
      </c>
      <c r="F9" s="1"/>
      <c r="G9" s="1"/>
    </row>
    <row r="10" spans="1:7" ht="29.5" customHeight="1">
      <c r="A10" s="4"/>
      <c r="B10" s="3">
        <v>3</v>
      </c>
      <c r="C10" s="5" t="s">
        <v>190</v>
      </c>
      <c r="F10" s="1"/>
      <c r="G10" s="1"/>
    </row>
    <row r="11" spans="1:7" ht="25">
      <c r="A11" s="4"/>
      <c r="B11" s="3">
        <v>4</v>
      </c>
      <c r="C11" s="5" t="s">
        <v>221</v>
      </c>
      <c r="F11" s="1"/>
      <c r="G11" s="1"/>
    </row>
    <row r="12" spans="1:7" ht="25">
      <c r="A12" s="4"/>
      <c r="B12" s="3">
        <v>5</v>
      </c>
      <c r="C12" s="5" t="s">
        <v>191</v>
      </c>
      <c r="F12" s="1"/>
      <c r="G12" s="1"/>
    </row>
    <row r="15" spans="1:7" ht="25">
      <c r="B15" s="2"/>
      <c r="C15" s="2"/>
    </row>
    <row r="16" spans="1:7" ht="25">
      <c r="B16" s="2"/>
      <c r="C16" s="2"/>
    </row>
    <row r="17" spans="2:3" ht="25">
      <c r="B17" s="2"/>
      <c r="C17" s="2"/>
    </row>
    <row r="18" spans="2:3" ht="25">
      <c r="B18" s="2"/>
      <c r="C18" s="2"/>
    </row>
    <row r="19" spans="2:3" ht="25">
      <c r="B19" s="2"/>
      <c r="C19" s="2"/>
    </row>
    <row r="23" spans="2:3" ht="16.5">
      <c r="B23" s="8" t="s">
        <v>251</v>
      </c>
      <c r="C23" s="8" t="s">
        <v>224</v>
      </c>
    </row>
    <row r="24" spans="2:3" ht="16.5">
      <c r="B24" s="8" t="s">
        <v>225</v>
      </c>
      <c r="C24" s="8" t="s">
        <v>226</v>
      </c>
    </row>
    <row r="25" spans="2:3" ht="16.5">
      <c r="B25" s="8" t="s">
        <v>254</v>
      </c>
      <c r="C25" s="8" t="s">
        <v>227</v>
      </c>
    </row>
    <row r="26" spans="2:3" ht="16.5">
      <c r="B26" s="8" t="s">
        <v>255</v>
      </c>
      <c r="C26" s="8" t="s">
        <v>228</v>
      </c>
    </row>
    <row r="27" spans="2:3" ht="16.5">
      <c r="B27" s="8" t="s">
        <v>256</v>
      </c>
      <c r="C27" s="8" t="s">
        <v>229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INSTRUÇÕES PREENCHIMENTO</vt:lpstr>
      <vt:lpstr>RISCOS E AVALIAÇÂO </vt:lpstr>
      <vt:lpstr>PLANO DE TRATAMENTO</vt:lpstr>
      <vt:lpstr>Lista </vt:lpstr>
      <vt:lpstr>'PLANO DE TRATAMENTO'!Area_de_impressao</vt:lpstr>
      <vt:lpstr>'RISCOS E AVALIAÇÂO '!Area_de_impressao</vt:lpstr>
      <vt:lpstr>'RISCOS E AVALIAÇÂO 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Novais de Queiroz</dc:creator>
  <cp:lastModifiedBy>Vitor Ribeiro Pinheiro Goncalves</cp:lastModifiedBy>
  <cp:lastPrinted>2023-07-11T14:07:51Z</cp:lastPrinted>
  <dcterms:created xsi:type="dcterms:W3CDTF">2023-04-27T19:20:34Z</dcterms:created>
  <dcterms:modified xsi:type="dcterms:W3CDTF">2024-04-30T12:06:39Z</dcterms:modified>
</cp:coreProperties>
</file>